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H:\HOME\Wydział Środowiska\Anna Kołaczek\CIEPŁE MIESZKANIE\DOKUMENTY DO PUBLIKACJI\"/>
    </mc:Choice>
  </mc:AlternateContent>
  <bookViews>
    <workbookView xWindow="0" yWindow="0" windowWidth="18870" windowHeight="7635" activeTab="1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K33" i="4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<sst xmlns="http://schemas.openxmlformats.org/spreadsheetml/2006/main" count="235" uniqueCount="156">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</sst>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9">
    <xf numFmtId="0" fontId="0" fillId="0" borderId="0" xfId="0"/>
    <xf numFmtId="0" fontId="12" fillId="6" borderId="9" xfId="0" applyFont="1" applyFill="1" applyBorder="1" applyAlignment="1" applyProtection="1">
      <alignment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12" fillId="6" borderId="19" xfId="0" applyFont="1" applyFill="1" applyBorder="1" applyAlignment="1" applyProtection="1">
      <alignment horizontal="right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left" vertical="center"/>
    </xf>
    <xf numFmtId="0" fontId="11" fillId="6" borderId="9" xfId="0" applyFont="1" applyFill="1" applyBorder="1" applyAlignment="1" applyProtection="1">
      <alignment horizontal="left" vertical="center" wrapText="1"/>
    </xf>
    <xf numFmtId="0" fontId="0" fillId="6" borderId="30" xfId="0" applyFill="1" applyBorder="1" applyAlignment="1" applyProtection="1">
      <alignment vertical="center"/>
    </xf>
    <xf numFmtId="0" fontId="0" fillId="6" borderId="41" xfId="0" applyFill="1" applyBorder="1" applyAlignment="1" applyProtection="1">
      <alignment vertical="center"/>
    </xf>
    <xf numFmtId="0" fontId="11" fillId="6" borderId="14" xfId="0" applyFont="1" applyFill="1" applyBorder="1" applyAlignment="1" applyProtection="1">
      <alignment horizontal="left" vertical="center"/>
    </xf>
    <xf numFmtId="0" fontId="28" fillId="6" borderId="48" xfId="0" applyFont="1" applyFill="1" applyBorder="1" applyAlignment="1" applyProtection="1">
      <alignment horizontal="left" vertical="center"/>
    </xf>
    <xf numFmtId="0" fontId="28" fillId="6" borderId="12" xfId="0" applyFont="1" applyFill="1" applyBorder="1" applyAlignment="1" applyProtection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 applyProtection="1">
      <alignment horizontal="center" vertical="center"/>
    </xf>
    <xf numFmtId="0" fontId="11" fillId="6" borderId="40" xfId="0" applyFont="1" applyFill="1" applyBorder="1" applyAlignment="1" applyProtection="1">
      <alignment horizontal="left" vertical="center"/>
    </xf>
    <xf numFmtId="0" fontId="11" fillId="6" borderId="42" xfId="0" applyFont="1" applyFill="1" applyBorder="1" applyAlignment="1" applyProtection="1">
      <alignment horizontal="left" vertical="center"/>
    </xf>
    <xf numFmtId="0" fontId="11" fillId="6" borderId="41" xfId="0" applyFont="1" applyFill="1" applyBorder="1" applyAlignment="1" applyProtection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 applyProtection="1">
      <alignment horizontal="left" vertical="center" wrapText="1"/>
    </xf>
    <xf numFmtId="0" fontId="11" fillId="6" borderId="12" xfId="0" applyFont="1" applyFill="1" applyBorder="1" applyAlignment="1" applyProtection="1">
      <alignment horizontal="left" vertical="center" wrapText="1"/>
    </xf>
    <xf numFmtId="0" fontId="0" fillId="6" borderId="60" xfId="0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horizontal="left" vertical="center"/>
    </xf>
    <xf numFmtId="0" fontId="11" fillId="6" borderId="60" xfId="0" applyFont="1" applyFill="1" applyBorder="1" applyAlignment="1" applyProtection="1">
      <alignment horizontal="left" vertical="center"/>
    </xf>
    <xf numFmtId="0" fontId="14" fillId="6" borderId="11" xfId="0" applyFont="1" applyFill="1" applyBorder="1" applyAlignment="1" applyProtection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 applyProtection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 applyProtection="1">
      <alignment horizontal="center" vertical="center"/>
    </xf>
    <xf numFmtId="0" fontId="14" fillId="6" borderId="12" xfId="0" applyFont="1" applyFill="1" applyBorder="1" applyAlignment="1" applyProtection="1">
      <alignment horizontal="left" vertical="center" wrapText="1"/>
    </xf>
    <xf numFmtId="0" fontId="0" fillId="6" borderId="12" xfId="0" applyFill="1" applyBorder="1" applyProtection="1"/>
    <xf numFmtId="0" fontId="0" fillId="6" borderId="11" xfId="0" applyFill="1" applyBorder="1" applyProtection="1"/>
    <xf numFmtId="0" fontId="0" fillId="6" borderId="63" xfId="0" applyFill="1" applyBorder="1" applyProtection="1"/>
    <xf numFmtId="0" fontId="12" fillId="2" borderId="14" xfId="0" applyFont="1" applyFill="1" applyBorder="1" applyAlignment="1" applyProtection="1">
      <alignment horizontal="left" vertical="center"/>
    </xf>
    <xf numFmtId="4" fontId="0" fillId="6" borderId="11" xfId="0" applyNumberFormat="1" applyFill="1" applyBorder="1" applyProtection="1"/>
    <xf numFmtId="0" fontId="13" fillId="15" borderId="9" xfId="0" applyFont="1" applyFill="1" applyBorder="1" applyAlignment="1" applyProtection="1">
      <alignment horizontal="center" vertical="center"/>
    </xf>
    <xf numFmtId="0" fontId="13" fillId="15" borderId="19" xfId="0" applyFont="1" applyFill="1" applyBorder="1" applyAlignment="1" applyProtection="1">
      <alignment horizontal="center" vertical="center"/>
    </xf>
    <xf numFmtId="0" fontId="12" fillId="15" borderId="19" xfId="0" applyFont="1" applyFill="1" applyBorder="1" applyAlignment="1" applyProtection="1">
      <alignment horizontal="left" vertical="center"/>
    </xf>
    <xf numFmtId="0" fontId="12" fillId="15" borderId="26" xfId="0" applyFont="1" applyFill="1" applyBorder="1" applyAlignment="1" applyProtection="1">
      <alignment horizontal="left" vertical="center"/>
    </xf>
    <xf numFmtId="0" fontId="12" fillId="15" borderId="21" xfId="0" applyFont="1" applyFill="1" applyBorder="1" applyAlignment="1" applyProtection="1">
      <alignment horizontal="left" vertical="center"/>
    </xf>
    <xf numFmtId="0" fontId="28" fillId="6" borderId="46" xfId="0" applyFont="1" applyFill="1" applyBorder="1" applyAlignment="1" applyProtection="1">
      <alignment horizontal="left" vertical="center"/>
    </xf>
    <xf numFmtId="0" fontId="11" fillId="6" borderId="50" xfId="0" applyFont="1" applyFill="1" applyBorder="1" applyAlignment="1" applyProtection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vertical="center"/>
    </xf>
    <xf numFmtId="0" fontId="11" fillId="6" borderId="30" xfId="0" applyFont="1" applyFill="1" applyBorder="1" applyAlignment="1" applyProtection="1">
      <alignment vertical="center"/>
    </xf>
    <xf numFmtId="0" fontId="11" fillId="6" borderId="60" xfId="0" applyFont="1" applyFill="1" applyBorder="1" applyAlignment="1" applyProtection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</xf>
    <xf numFmtId="0" fontId="6" fillId="3" borderId="18" xfId="2" applyFont="1" applyFill="1" applyBorder="1" applyAlignment="1" applyProtection="1">
      <alignment horizontal="center"/>
    </xf>
    <xf numFmtId="0" fontId="6" fillId="3" borderId="9" xfId="2" applyFont="1" applyFill="1" applyBorder="1" applyAlignment="1" applyProtection="1">
      <alignment horizontal="center"/>
    </xf>
    <xf numFmtId="0" fontId="6" fillId="3" borderId="19" xfId="2" applyFont="1" applyFill="1" applyBorder="1" applyAlignment="1" applyProtection="1">
      <alignment horizontal="center"/>
    </xf>
    <xf numFmtId="0" fontId="6" fillId="10" borderId="18" xfId="2" applyFont="1" applyFill="1" applyBorder="1" applyAlignment="1" applyProtection="1">
      <alignment horizontal="center"/>
    </xf>
    <xf numFmtId="0" fontId="6" fillId="10" borderId="9" xfId="2" applyFont="1" applyFill="1" applyBorder="1" applyAlignment="1" applyProtection="1">
      <alignment horizontal="center"/>
    </xf>
    <xf numFmtId="0" fontId="6" fillId="10" borderId="19" xfId="2" applyFont="1" applyFill="1" applyBorder="1" applyAlignment="1" applyProtection="1">
      <alignment horizontal="center"/>
    </xf>
    <xf numFmtId="0" fontId="6" fillId="3" borderId="25" xfId="2" applyFont="1" applyFill="1" applyBorder="1" applyAlignment="1" applyProtection="1">
      <alignment horizontal="center"/>
    </xf>
    <xf numFmtId="0" fontId="6" fillId="3" borderId="14" xfId="2" applyFont="1" applyFill="1" applyBorder="1" applyAlignment="1" applyProtection="1">
      <alignment horizontal="center"/>
    </xf>
    <xf numFmtId="0" fontId="6" fillId="3" borderId="26" xfId="2" applyFont="1" applyFill="1" applyBorder="1" applyAlignment="1" applyProtection="1">
      <alignment horizontal="center"/>
    </xf>
    <xf numFmtId="0" fontId="6" fillId="10" borderId="25" xfId="2" applyFont="1" applyFill="1" applyBorder="1" applyAlignment="1" applyProtection="1">
      <alignment horizontal="center"/>
    </xf>
    <xf numFmtId="0" fontId="6" fillId="10" borderId="14" xfId="2" applyFont="1" applyFill="1" applyBorder="1" applyAlignment="1" applyProtection="1">
      <alignment horizontal="center"/>
    </xf>
    <xf numFmtId="0" fontId="6" fillId="10" borderId="26" xfId="2" applyFont="1" applyFill="1" applyBorder="1" applyAlignment="1" applyProtection="1">
      <alignment horizontal="center"/>
    </xf>
    <xf numFmtId="0" fontId="6" fillId="8" borderId="27" xfId="2" applyFont="1" applyFill="1" applyBorder="1" applyAlignment="1" applyProtection="1">
      <alignment horizontal="center" vertical="center"/>
    </xf>
    <xf numFmtId="0" fontId="6" fillId="8" borderId="15" xfId="2" applyFont="1" applyFill="1" applyBorder="1" applyProtection="1"/>
    <xf numFmtId="0" fontId="6" fillId="8" borderId="15" xfId="2" applyFont="1" applyFill="1" applyBorder="1" applyAlignment="1" applyProtection="1">
      <alignment horizontal="center" vertical="center"/>
    </xf>
    <xf numFmtId="0" fontId="6" fillId="13" borderId="31" xfId="2" applyFont="1" applyFill="1" applyBorder="1" applyAlignment="1" applyProtection="1">
      <alignment horizontal="center" vertical="center"/>
    </xf>
    <xf numFmtId="0" fontId="16" fillId="6" borderId="16" xfId="2" applyFont="1" applyFill="1" applyBorder="1" applyAlignment="1" applyProtection="1">
      <alignment horizontal="right" vertical="top"/>
    </xf>
    <xf numFmtId="0" fontId="16" fillId="6" borderId="18" xfId="2" applyFont="1" applyFill="1" applyBorder="1" applyAlignment="1" applyProtection="1">
      <alignment horizontal="right" vertical="top"/>
    </xf>
    <xf numFmtId="0" fontId="16" fillId="6" borderId="20" xfId="2" applyFont="1" applyFill="1" applyBorder="1" applyAlignment="1" applyProtection="1">
      <alignment horizontal="right" vertical="top"/>
    </xf>
    <xf numFmtId="0" fontId="6" fillId="8" borderId="15" xfId="2" applyFont="1" applyFill="1" applyBorder="1" applyAlignment="1" applyProtection="1">
      <alignment horizontal="left" vertical="center"/>
    </xf>
    <xf numFmtId="165" fontId="23" fillId="3" borderId="27" xfId="2" applyNumberFormat="1" applyFont="1" applyFill="1" applyBorder="1" applyProtection="1"/>
    <xf numFmtId="165" fontId="23" fillId="3" borderId="29" xfId="2" applyNumberFormat="1" applyFont="1" applyFill="1" applyBorder="1" applyProtection="1"/>
    <xf numFmtId="165" fontId="23" fillId="3" borderId="35" xfId="2" applyNumberFormat="1" applyFont="1" applyFill="1" applyBorder="1" applyProtection="1"/>
    <xf numFmtId="165" fontId="23" fillId="10" borderId="27" xfId="2" applyNumberFormat="1" applyFont="1" applyFill="1" applyBorder="1" applyProtection="1"/>
    <xf numFmtId="0" fontId="32" fillId="11" borderId="22" xfId="0" applyFont="1" applyFill="1" applyBorder="1" applyAlignment="1" applyProtection="1"/>
    <xf numFmtId="0" fontId="6" fillId="8" borderId="22" xfId="2" applyFont="1" applyFill="1" applyBorder="1" applyAlignment="1" applyProtection="1">
      <alignment horizontal="left" vertical="center"/>
    </xf>
    <xf numFmtId="0" fontId="6" fillId="8" borderId="22" xfId="2" applyFont="1" applyFill="1" applyBorder="1" applyAlignment="1" applyProtection="1">
      <alignment horizontal="center" vertical="center"/>
    </xf>
    <xf numFmtId="165" fontId="23" fillId="3" borderId="16" xfId="2" applyNumberFormat="1" applyFont="1" applyFill="1" applyBorder="1" applyProtection="1"/>
    <xf numFmtId="165" fontId="23" fillId="3" borderId="37" xfId="2" applyNumberFormat="1" applyFont="1" applyFill="1" applyBorder="1" applyProtection="1"/>
    <xf numFmtId="165" fontId="23" fillId="3" borderId="64" xfId="2" applyNumberFormat="1" applyFont="1" applyFill="1" applyBorder="1" applyProtection="1"/>
    <xf numFmtId="165" fontId="23" fillId="10" borderId="16" xfId="2" applyNumberFormat="1" applyFont="1" applyFill="1" applyBorder="1" applyProtection="1"/>
    <xf numFmtId="165" fontId="23" fillId="10" borderId="37" xfId="2" applyNumberFormat="1" applyFont="1" applyFill="1" applyBorder="1" applyProtection="1"/>
    <xf numFmtId="165" fontId="23" fillId="10" borderId="17" xfId="2" applyNumberFormat="1" applyFont="1" applyFill="1" applyBorder="1" applyProtection="1"/>
    <xf numFmtId="0" fontId="32" fillId="11" borderId="23" xfId="0" applyFont="1" applyFill="1" applyBorder="1" applyAlignment="1" applyProtection="1"/>
    <xf numFmtId="0" fontId="6" fillId="8" borderId="23" xfId="2" applyFont="1" applyFill="1" applyBorder="1" applyAlignment="1" applyProtection="1">
      <alignment horizontal="left" vertical="center"/>
    </xf>
    <xf numFmtId="165" fontId="23" fillId="3" borderId="18" xfId="2" applyNumberFormat="1" applyFont="1" applyFill="1" applyBorder="1" applyProtection="1"/>
    <xf numFmtId="165" fontId="23" fillId="3" borderId="9" xfId="2" applyNumberFormat="1" applyFont="1" applyFill="1" applyBorder="1" applyProtection="1"/>
    <xf numFmtId="165" fontId="23" fillId="3" borderId="10" xfId="2" applyNumberFormat="1" applyFont="1" applyFill="1" applyBorder="1" applyProtection="1"/>
    <xf numFmtId="165" fontId="23" fillId="10" borderId="18" xfId="2" applyNumberFormat="1" applyFont="1" applyFill="1" applyBorder="1" applyProtection="1"/>
    <xf numFmtId="165" fontId="23" fillId="10" borderId="9" xfId="2" applyNumberFormat="1" applyFont="1" applyFill="1" applyBorder="1" applyProtection="1"/>
    <xf numFmtId="165" fontId="23" fillId="10" borderId="19" xfId="2" applyNumberFormat="1" applyFont="1" applyFill="1" applyBorder="1" applyProtection="1"/>
    <xf numFmtId="0" fontId="32" fillId="11" borderId="45" xfId="0" applyFont="1" applyFill="1" applyBorder="1" applyAlignment="1" applyProtection="1"/>
    <xf numFmtId="0" fontId="6" fillId="8" borderId="45" xfId="2" applyFont="1" applyFill="1" applyBorder="1" applyAlignment="1" applyProtection="1">
      <alignment horizontal="left" vertical="center"/>
    </xf>
    <xf numFmtId="165" fontId="23" fillId="3" borderId="20" xfId="2" applyNumberFormat="1" applyFont="1" applyFill="1" applyBorder="1" applyProtection="1"/>
    <xf numFmtId="165" fontId="23" fillId="3" borderId="34" xfId="2" applyNumberFormat="1" applyFont="1" applyFill="1" applyBorder="1" applyProtection="1"/>
    <xf numFmtId="165" fontId="23" fillId="3" borderId="62" xfId="2" applyNumberFormat="1" applyFont="1" applyFill="1" applyBorder="1" applyProtection="1"/>
    <xf numFmtId="165" fontId="23" fillId="10" borderId="20" xfId="2" applyNumberFormat="1" applyFont="1" applyFill="1" applyBorder="1" applyProtection="1"/>
    <xf numFmtId="165" fontId="23" fillId="10" borderId="34" xfId="2" applyNumberFormat="1" applyFont="1" applyFill="1" applyBorder="1" applyProtection="1"/>
    <xf numFmtId="165" fontId="23" fillId="10" borderId="21" xfId="2" applyNumberFormat="1" applyFont="1" applyFill="1" applyBorder="1" applyProtection="1"/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 applyProtection="1">
      <alignment horizontal="right" vertical="center" wrapText="1"/>
    </xf>
    <xf numFmtId="4" fontId="30" fillId="6" borderId="12" xfId="0" applyNumberFormat="1" applyFont="1" applyFill="1" applyBorder="1" applyAlignment="1" applyProtection="1">
      <alignment horizontal="right" vertical="center" wrapText="1"/>
    </xf>
    <xf numFmtId="165" fontId="10" fillId="15" borderId="9" xfId="0" applyNumberFormat="1" applyFont="1" applyFill="1" applyBorder="1" applyAlignment="1" applyProtection="1">
      <alignment horizontal="right" vertical="center" wrapText="1"/>
    </xf>
    <xf numFmtId="166" fontId="10" fillId="15" borderId="9" xfId="0" applyNumberFormat="1" applyFont="1" applyFill="1" applyBorder="1" applyAlignment="1" applyProtection="1">
      <alignment horizontal="right" vertical="center" wrapText="1"/>
    </xf>
    <xf numFmtId="4" fontId="10" fillId="15" borderId="14" xfId="0" applyNumberFormat="1" applyFont="1" applyFill="1" applyBorder="1" applyAlignment="1" applyProtection="1">
      <alignment horizontal="right" vertical="center" wrapText="1"/>
    </xf>
    <xf numFmtId="4" fontId="30" fillId="6" borderId="50" xfId="0" applyNumberFormat="1" applyFont="1" applyFill="1" applyBorder="1" applyAlignment="1" applyProtection="1">
      <alignment horizontal="right" vertical="center"/>
    </xf>
    <xf numFmtId="165" fontId="10" fillId="15" borderId="34" xfId="0" applyNumberFormat="1" applyFont="1" applyFill="1" applyBorder="1" applyAlignment="1" applyProtection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 applyProtection="1">
      <alignment horizontal="left" vertical="center"/>
    </xf>
    <xf numFmtId="0" fontId="26" fillId="6" borderId="18" xfId="0" applyFont="1" applyFill="1" applyBorder="1" applyAlignment="1" applyProtection="1">
      <alignment horizontal="center" vertical="center" wrapText="1"/>
    </xf>
    <xf numFmtId="0" fontId="39" fillId="6" borderId="18" xfId="0" applyFont="1" applyFill="1" applyBorder="1" applyAlignment="1" applyProtection="1">
      <alignment horizontal="center" vertical="center" wrapText="1"/>
    </xf>
    <xf numFmtId="0" fontId="41" fillId="6" borderId="18" xfId="0" applyFont="1" applyFill="1" applyBorder="1" applyAlignment="1" applyProtection="1">
      <alignment horizontal="center" vertical="center" wrapText="1"/>
    </xf>
    <xf numFmtId="165" fontId="23" fillId="3" borderId="27" xfId="0" applyNumberFormat="1" applyFont="1" applyFill="1" applyBorder="1" applyProtection="1"/>
    <xf numFmtId="165" fontId="23" fillId="3" borderId="32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>
      <alignment vertical="center"/>
    </xf>
    <xf numFmtId="165" fontId="23" fillId="3" borderId="18" xfId="0" applyNumberFormat="1" applyFont="1" applyFill="1" applyBorder="1" applyProtection="1"/>
    <xf numFmtId="165" fontId="23" fillId="3" borderId="20" xfId="0" applyNumberFormat="1" applyFont="1" applyFill="1" applyBorder="1" applyAlignment="1" applyProtection="1"/>
    <xf numFmtId="0" fontId="23" fillId="8" borderId="29" xfId="2" applyFont="1" applyFill="1" applyBorder="1" applyAlignment="1" applyProtection="1">
      <alignment horizontal="center" vertical="center"/>
    </xf>
    <xf numFmtId="0" fontId="23" fillId="8" borderId="28" xfId="2" applyFont="1" applyFill="1" applyBorder="1" applyProtection="1"/>
    <xf numFmtId="0" fontId="23" fillId="8" borderId="15" xfId="2" applyFont="1" applyFill="1" applyBorder="1" applyProtection="1"/>
    <xf numFmtId="0" fontId="23" fillId="8" borderId="15" xfId="2" applyFont="1" applyFill="1" applyBorder="1" applyAlignment="1" applyProtection="1">
      <alignment horizontal="center" vertical="center"/>
    </xf>
    <xf numFmtId="165" fontId="23" fillId="3" borderId="29" xfId="0" applyNumberFormat="1" applyFont="1" applyFill="1" applyBorder="1" applyProtection="1"/>
    <xf numFmtId="165" fontId="23" fillId="3" borderId="35" xfId="0" applyNumberFormat="1" applyFont="1" applyFill="1" applyBorder="1" applyProtection="1"/>
    <xf numFmtId="0" fontId="23" fillId="11" borderId="13" xfId="2" applyFont="1" applyFill="1" applyBorder="1" applyAlignment="1" applyProtection="1">
      <alignment horizontal="center" vertical="center"/>
    </xf>
    <xf numFmtId="0" fontId="23" fillId="11" borderId="33" xfId="2" applyFont="1" applyFill="1" applyBorder="1" applyProtection="1"/>
    <xf numFmtId="0" fontId="23" fillId="11" borderId="36" xfId="2" applyFont="1" applyFill="1" applyBorder="1" applyProtection="1"/>
    <xf numFmtId="0" fontId="23" fillId="11" borderId="36" xfId="2" applyFont="1" applyFill="1" applyBorder="1" applyAlignment="1" applyProtection="1">
      <alignment horizontal="center" vertical="center"/>
    </xf>
    <xf numFmtId="4" fontId="23" fillId="6" borderId="0" xfId="0" applyNumberFormat="1" applyFont="1" applyFill="1" applyBorder="1" applyAlignment="1" applyProtection="1"/>
    <xf numFmtId="165" fontId="23" fillId="10" borderId="18" xfId="0" applyNumberFormat="1" applyFont="1" applyFill="1" applyBorder="1" applyProtection="1"/>
    <xf numFmtId="0" fontId="23" fillId="11" borderId="9" xfId="2" applyFont="1" applyFill="1" applyBorder="1" applyAlignment="1" applyProtection="1">
      <alignment horizontal="center" vertical="center"/>
    </xf>
    <xf numFmtId="0" fontId="23" fillId="11" borderId="19" xfId="2" applyFont="1" applyFill="1" applyBorder="1" applyProtection="1"/>
    <xf numFmtId="0" fontId="23" fillId="11" borderId="23" xfId="2" applyFont="1" applyFill="1" applyBorder="1" applyProtection="1"/>
    <xf numFmtId="167" fontId="23" fillId="6" borderId="0" xfId="0" applyNumberFormat="1" applyFont="1" applyFill="1" applyBorder="1" applyAlignment="1" applyProtection="1"/>
    <xf numFmtId="167" fontId="23" fillId="6" borderId="5" xfId="0" applyNumberFormat="1" applyFont="1" applyFill="1" applyBorder="1" applyAlignment="1" applyProtection="1"/>
    <xf numFmtId="165" fontId="23" fillId="3" borderId="9" xfId="0" applyNumberFormat="1" applyFont="1" applyFill="1" applyBorder="1" applyAlignment="1" applyProtection="1">
      <alignment vertical="center"/>
    </xf>
    <xf numFmtId="165" fontId="23" fillId="6" borderId="0" xfId="0" applyNumberFormat="1" applyFont="1" applyFill="1" applyBorder="1" applyAlignment="1" applyProtection="1">
      <alignment vertical="center"/>
    </xf>
    <xf numFmtId="165" fontId="23" fillId="10" borderId="9" xfId="0" applyNumberFormat="1" applyFont="1" applyFill="1" applyBorder="1" applyProtection="1"/>
    <xf numFmtId="165" fontId="23" fillId="6" borderId="5" xfId="0" applyNumberFormat="1" applyFont="1" applyFill="1" applyBorder="1" applyProtection="1"/>
    <xf numFmtId="166" fontId="23" fillId="3" borderId="10" xfId="0" applyNumberFormat="1" applyFont="1" applyFill="1" applyBorder="1" applyAlignment="1" applyProtection="1">
      <alignment vertical="center"/>
    </xf>
    <xf numFmtId="166" fontId="23" fillId="10" borderId="19" xfId="0" applyNumberFormat="1" applyFont="1" applyFill="1" applyBorder="1" applyProtection="1"/>
    <xf numFmtId="165" fontId="23" fillId="6" borderId="0" xfId="0" applyNumberFormat="1" applyFont="1" applyFill="1" applyBorder="1" applyProtection="1"/>
    <xf numFmtId="0" fontId="23" fillId="11" borderId="34" xfId="2" applyFont="1" applyFill="1" applyBorder="1" applyAlignment="1" applyProtection="1">
      <alignment horizontal="center" vertical="center"/>
    </xf>
    <xf numFmtId="0" fontId="23" fillId="11" borderId="21" xfId="2" applyFont="1" applyFill="1" applyBorder="1" applyProtection="1"/>
    <xf numFmtId="0" fontId="23" fillId="11" borderId="45" xfId="2" applyFont="1" applyFill="1" applyBorder="1" applyProtection="1"/>
    <xf numFmtId="0" fontId="23" fillId="6" borderId="7" xfId="0" applyFont="1" applyFill="1" applyBorder="1" applyAlignment="1" applyProtection="1"/>
    <xf numFmtId="167" fontId="23" fillId="6" borderId="7" xfId="0" applyNumberFormat="1" applyFont="1" applyFill="1" applyBorder="1" applyAlignment="1" applyProtection="1"/>
    <xf numFmtId="167" fontId="23" fillId="6" borderId="8" xfId="0" applyNumberFormat="1" applyFont="1" applyFill="1" applyBorder="1" applyAlignment="1" applyProtection="1"/>
    <xf numFmtId="0" fontId="23" fillId="13" borderId="37" xfId="2" applyFont="1" applyFill="1" applyBorder="1" applyAlignment="1" applyProtection="1">
      <alignment horizontal="center" vertical="center"/>
    </xf>
    <xf numFmtId="0" fontId="23" fillId="13" borderId="17" xfId="2" applyFont="1" applyFill="1" applyBorder="1" applyProtection="1"/>
    <xf numFmtId="0" fontId="23" fillId="13" borderId="22" xfId="2" applyFont="1" applyFill="1" applyBorder="1" applyProtection="1"/>
    <xf numFmtId="0" fontId="23" fillId="13" borderId="22" xfId="2" applyFont="1" applyFill="1" applyBorder="1" applyAlignment="1" applyProtection="1">
      <alignment horizontal="center" vertical="center"/>
    </xf>
    <xf numFmtId="165" fontId="23" fillId="3" borderId="17" xfId="2" applyNumberFormat="1" applyFont="1" applyFill="1" applyBorder="1" applyProtection="1"/>
    <xf numFmtId="0" fontId="23" fillId="13" borderId="34" xfId="2" applyFont="1" applyFill="1" applyBorder="1" applyAlignment="1" applyProtection="1">
      <alignment horizontal="center" vertical="center"/>
    </xf>
    <xf numFmtId="0" fontId="23" fillId="13" borderId="21" xfId="2" applyFont="1" applyFill="1" applyBorder="1" applyProtection="1"/>
    <xf numFmtId="0" fontId="23" fillId="13" borderId="45" xfId="2" applyFont="1" applyFill="1" applyBorder="1" applyProtection="1"/>
    <xf numFmtId="0" fontId="23" fillId="13" borderId="45" xfId="2" applyFont="1" applyFill="1" applyBorder="1" applyAlignment="1" applyProtection="1">
      <alignment horizontal="center" vertical="center"/>
    </xf>
    <xf numFmtId="165" fontId="23" fillId="3" borderId="21" xfId="2" applyNumberFormat="1" applyFont="1" applyFill="1" applyBorder="1" applyProtection="1"/>
    <xf numFmtId="165" fontId="23" fillId="10" borderId="32" xfId="0" applyNumberFormat="1" applyFont="1" applyFill="1" applyBorder="1" applyProtection="1"/>
    <xf numFmtId="165" fontId="23" fillId="10" borderId="27" xfId="0" applyNumberFormat="1" applyFont="1" applyFill="1" applyBorder="1" applyProtection="1"/>
    <xf numFmtId="0" fontId="40" fillId="6" borderId="10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 wrapText="1"/>
    </xf>
    <xf numFmtId="0" fontId="22" fillId="6" borderId="9" xfId="0" applyFont="1" applyFill="1" applyBorder="1" applyAlignment="1" applyProtection="1">
      <alignment horizontal="center" vertical="center" wrapText="1"/>
    </xf>
    <xf numFmtId="0" fontId="22" fillId="6" borderId="19" xfId="0" applyFont="1" applyFill="1" applyBorder="1" applyAlignment="1" applyProtection="1">
      <alignment horizontal="center" vertical="center" wrapText="1"/>
    </xf>
    <xf numFmtId="0" fontId="46" fillId="6" borderId="50" xfId="0" applyFont="1" applyFill="1" applyBorder="1" applyAlignment="1" applyProtection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 applyProtection="1"/>
    <xf numFmtId="0" fontId="36" fillId="6" borderId="4" xfId="0" applyFont="1" applyFill="1" applyBorder="1" applyAlignment="1" applyProtection="1">
      <alignment vertical="center"/>
    </xf>
    <xf numFmtId="0" fontId="0" fillId="17" borderId="0" xfId="0" applyFill="1" applyAlignment="1">
      <alignment vertical="top"/>
    </xf>
    <xf numFmtId="0" fontId="0" fillId="17" borderId="0" xfId="0" applyFill="1" applyProtection="1"/>
    <xf numFmtId="0" fontId="52" fillId="17" borderId="0" xfId="0" applyFont="1" applyFill="1" applyProtection="1"/>
    <xf numFmtId="0" fontId="0" fillId="14" borderId="4" xfId="0" applyFill="1" applyBorder="1" applyAlignment="1">
      <alignment horizontal="left" vertical="top"/>
    </xf>
    <xf numFmtId="0" fontId="0" fillId="14" borderId="0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 applyProtection="1">
      <alignment horizontal="center" vertical="center"/>
    </xf>
    <xf numFmtId="0" fontId="23" fillId="18" borderId="45" xfId="2" applyFont="1" applyFill="1" applyBorder="1" applyAlignment="1" applyProtection="1">
      <alignment horizontal="center" vertical="center"/>
    </xf>
    <xf numFmtId="165" fontId="23" fillId="3" borderId="20" xfId="0" applyNumberFormat="1" applyFont="1" applyFill="1" applyBorder="1" applyProtection="1"/>
    <xf numFmtId="165" fontId="23" fillId="10" borderId="29" xfId="0" applyNumberFormat="1" applyFont="1" applyFill="1" applyBorder="1" applyProtection="1"/>
    <xf numFmtId="165" fontId="23" fillId="10" borderId="28" xfId="0" applyNumberFormat="1" applyFont="1" applyFill="1" applyBorder="1" applyProtection="1"/>
    <xf numFmtId="165" fontId="23" fillId="10" borderId="29" xfId="2" applyNumberFormat="1" applyFont="1" applyFill="1" applyBorder="1" applyProtection="1"/>
    <xf numFmtId="165" fontId="23" fillId="10" borderId="28" xfId="2" applyNumberFormat="1" applyFont="1" applyFill="1" applyBorder="1" applyProtection="1"/>
    <xf numFmtId="0" fontId="23" fillId="8" borderId="23" xfId="2" applyFont="1" applyFill="1" applyBorder="1" applyAlignment="1" applyProtection="1">
      <alignment horizontal="center" vertical="center"/>
    </xf>
    <xf numFmtId="0" fontId="23" fillId="8" borderId="45" xfId="2" applyFont="1" applyFill="1" applyBorder="1" applyAlignment="1" applyProtection="1">
      <alignment horizontal="center" vertical="center"/>
    </xf>
    <xf numFmtId="0" fontId="55" fillId="6" borderId="18" xfId="0" applyFont="1" applyFill="1" applyBorder="1" applyAlignment="1" applyProtection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 applyProtection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6" fillId="6" borderId="12" xfId="0" applyFont="1" applyFill="1" applyBorder="1" applyAlignment="1" applyProtection="1">
      <alignment horizontal="left" vertical="center" wrapText="1"/>
    </xf>
    <xf numFmtId="0" fontId="59" fillId="6" borderId="12" xfId="0" applyFont="1" applyFill="1" applyBorder="1" applyProtection="1"/>
    <xf numFmtId="0" fontId="59" fillId="6" borderId="11" xfId="0" applyFont="1" applyFill="1" applyBorder="1" applyProtection="1"/>
    <xf numFmtId="4" fontId="57" fillId="6" borderId="9" xfId="0" applyNumberFormat="1" applyFont="1" applyFill="1" applyBorder="1" applyAlignment="1" applyProtection="1">
      <alignment horizontal="right" vertical="center" wrapText="1"/>
    </xf>
    <xf numFmtId="0" fontId="56" fillId="6" borderId="19" xfId="0" applyFont="1" applyFill="1" applyBorder="1" applyAlignment="1" applyProtection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 applyProtection="1"/>
    <xf numFmtId="0" fontId="62" fillId="19" borderId="0" xfId="0" applyFont="1" applyFill="1" applyProtection="1"/>
    <xf numFmtId="4" fontId="62" fillId="19" borderId="0" xfId="0" applyNumberFormat="1" applyFont="1" applyFill="1" applyProtection="1"/>
    <xf numFmtId="0" fontId="62" fillId="19" borderId="0" xfId="0" applyFont="1" applyFill="1" applyAlignment="1" applyProtection="1">
      <alignment horizontal="left" vertical="center"/>
    </xf>
    <xf numFmtId="0" fontId="63" fillId="19" borderId="0" xfId="0" applyFont="1" applyFill="1" applyProtection="1"/>
    <xf numFmtId="0" fontId="61" fillId="19" borderId="0" xfId="0" applyFont="1" applyFill="1" applyAlignment="1" applyProtection="1">
      <alignment horizontal="center" vertical="center"/>
    </xf>
    <xf numFmtId="0" fontId="62" fillId="19" borderId="0" xfId="0" quotePrefix="1" applyFont="1" applyFill="1" applyAlignment="1" applyProtection="1">
      <alignment horizontal="left" vertical="center"/>
    </xf>
    <xf numFmtId="4" fontId="62" fillId="19" borderId="0" xfId="0" quotePrefix="1" applyNumberFormat="1" applyFont="1" applyFill="1" applyAlignment="1" applyProtection="1">
      <alignment horizontal="left" vertical="center"/>
    </xf>
    <xf numFmtId="0" fontId="61" fillId="19" borderId="0" xfId="0" applyFont="1" applyFill="1" applyAlignment="1" applyProtection="1">
      <alignment horizontal="left"/>
    </xf>
    <xf numFmtId="0" fontId="64" fillId="19" borderId="0" xfId="0" applyFont="1" applyFill="1" applyProtection="1"/>
    <xf numFmtId="0" fontId="29" fillId="0" borderId="25" xfId="0" applyFont="1" applyBorder="1" applyAlignment="1">
      <alignment horizontal="left" vertical="top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46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 applyProtection="1">
      <alignment horizontal="left"/>
    </xf>
    <xf numFmtId="0" fontId="20" fillId="6" borderId="53" xfId="0" applyFont="1" applyFill="1" applyBorder="1" applyAlignment="1" applyProtection="1">
      <alignment horizontal="left"/>
    </xf>
    <xf numFmtId="0" fontId="20" fillId="6" borderId="54" xfId="0" applyFont="1" applyFill="1" applyBorder="1" applyAlignment="1" applyProtection="1">
      <alignment horizontal="left"/>
    </xf>
    <xf numFmtId="0" fontId="11" fillId="6" borderId="48" xfId="0" applyFont="1" applyFill="1" applyBorder="1" applyAlignment="1" applyProtection="1">
      <alignment horizontal="left" vertical="top"/>
    </xf>
    <xf numFmtId="0" fontId="11" fillId="6" borderId="12" xfId="0" applyFont="1" applyFill="1" applyBorder="1" applyAlignment="1" applyProtection="1">
      <alignment horizontal="left" vertical="top"/>
    </xf>
    <xf numFmtId="0" fontId="11" fillId="6" borderId="11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 applyProtection="1">
      <alignment vertical="center" wrapText="1"/>
    </xf>
    <xf numFmtId="0" fontId="35" fillId="6" borderId="12" xfId="0" applyFont="1" applyFill="1" applyBorder="1" applyAlignment="1" applyProtection="1">
      <alignment vertical="center" wrapText="1"/>
    </xf>
    <xf numFmtId="0" fontId="35" fillId="6" borderId="46" xfId="0" applyFont="1" applyFill="1" applyBorder="1" applyAlignment="1" applyProtection="1">
      <alignment vertical="center" wrapText="1"/>
    </xf>
    <xf numFmtId="0" fontId="35" fillId="6" borderId="49" xfId="0" applyFont="1" applyFill="1" applyBorder="1" applyAlignment="1" applyProtection="1">
      <alignment vertical="center" wrapText="1"/>
    </xf>
    <xf numFmtId="0" fontId="35" fillId="6" borderId="50" xfId="0" applyFont="1" applyFill="1" applyBorder="1" applyAlignment="1" applyProtection="1">
      <alignment vertical="center" wrapText="1"/>
    </xf>
    <xf numFmtId="0" fontId="35" fillId="6" borderId="51" xfId="0" applyFont="1" applyFill="1" applyBorder="1" applyAlignment="1" applyProtection="1">
      <alignment vertical="center" wrapText="1"/>
    </xf>
    <xf numFmtId="0" fontId="35" fillId="6" borderId="48" xfId="0" applyFont="1" applyFill="1" applyBorder="1" applyAlignment="1" applyProtection="1">
      <alignment horizontal="left" vertical="center" wrapText="1"/>
    </xf>
    <xf numFmtId="0" fontId="35" fillId="6" borderId="12" xfId="0" applyFont="1" applyFill="1" applyBorder="1" applyAlignment="1" applyProtection="1">
      <alignment horizontal="left" vertical="center" wrapText="1"/>
    </xf>
    <xf numFmtId="0" fontId="35" fillId="6" borderId="46" xfId="0" applyFont="1" applyFill="1" applyBorder="1" applyAlignment="1" applyProtection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 applyProtection="1">
      <alignment horizontal="center" vertical="center" wrapText="1"/>
    </xf>
    <xf numFmtId="0" fontId="49" fillId="6" borderId="29" xfId="0" applyFont="1" applyFill="1" applyBorder="1" applyAlignment="1" applyProtection="1">
      <alignment horizontal="center" vertical="center" wrapText="1"/>
    </xf>
    <xf numFmtId="0" fontId="49" fillId="6" borderId="35" xfId="0" applyFont="1" applyFill="1" applyBorder="1" applyAlignment="1" applyProtection="1">
      <alignment horizontal="center" vertical="center" wrapText="1"/>
    </xf>
    <xf numFmtId="0" fontId="49" fillId="6" borderId="28" xfId="0" applyFont="1" applyFill="1" applyBorder="1" applyAlignment="1" applyProtection="1">
      <alignment horizontal="center" vertical="center" wrapText="1"/>
    </xf>
    <xf numFmtId="0" fontId="11" fillId="6" borderId="48" xfId="0" applyFont="1" applyFill="1" applyBorder="1" applyAlignment="1" applyProtection="1">
      <alignment horizontal="left" vertical="center"/>
    </xf>
    <xf numFmtId="0" fontId="11" fillId="6" borderId="12" xfId="0" applyFont="1" applyFill="1" applyBorder="1" applyAlignment="1" applyProtection="1">
      <alignment horizontal="left" vertical="center"/>
    </xf>
    <xf numFmtId="0" fontId="8" fillId="6" borderId="25" xfId="0" applyFont="1" applyFill="1" applyBorder="1" applyAlignment="1" applyProtection="1">
      <alignment horizontal="left" vertical="center"/>
    </xf>
    <xf numFmtId="0" fontId="9" fillId="6" borderId="14" xfId="0" applyFont="1" applyFill="1" applyBorder="1" applyAlignment="1" applyProtection="1">
      <alignment horizontal="left" vertical="center"/>
    </xf>
    <xf numFmtId="0" fontId="9" fillId="6" borderId="9" xfId="0" applyFont="1" applyFill="1" applyBorder="1" applyAlignment="1" applyProtection="1">
      <alignment horizontal="left" vertical="center"/>
    </xf>
    <xf numFmtId="0" fontId="9" fillId="6" borderId="10" xfId="0" applyFont="1" applyFill="1" applyBorder="1" applyAlignment="1" applyProtection="1">
      <alignment horizontal="left" vertical="center"/>
    </xf>
    <xf numFmtId="0" fontId="9" fillId="6" borderId="19" xfId="0" applyFont="1" applyFill="1" applyBorder="1" applyAlignment="1" applyProtection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 applyProtection="1">
      <alignment horizontal="left" vertical="center" wrapText="1"/>
    </xf>
    <xf numFmtId="0" fontId="10" fillId="6" borderId="9" xfId="0" applyFont="1" applyFill="1" applyBorder="1" applyAlignment="1" applyProtection="1">
      <alignment horizontal="left" vertical="center"/>
    </xf>
    <xf numFmtId="0" fontId="10" fillId="6" borderId="10" xfId="0" applyFont="1" applyFill="1" applyBorder="1" applyAlignment="1" applyProtection="1">
      <alignment horizontal="left" vertical="center"/>
    </xf>
    <xf numFmtId="0" fontId="10" fillId="6" borderId="19" xfId="0" applyFont="1" applyFill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 applyProtection="1">
      <alignment horizontal="left" vertical="center"/>
    </xf>
    <xf numFmtId="0" fontId="8" fillId="6" borderId="13" xfId="0" applyFont="1" applyFill="1" applyBorder="1" applyAlignment="1" applyProtection="1">
      <alignment horizontal="left" vertical="center"/>
    </xf>
    <xf numFmtId="0" fontId="8" fillId="6" borderId="61" xfId="0" applyFont="1" applyFill="1" applyBorder="1" applyAlignment="1" applyProtection="1">
      <alignment horizontal="left" vertical="center"/>
    </xf>
    <xf numFmtId="0" fontId="8" fillId="6" borderId="33" xfId="0" applyFont="1" applyFill="1" applyBorder="1" applyAlignment="1" applyProtection="1">
      <alignment horizontal="left" vertical="center"/>
    </xf>
    <xf numFmtId="0" fontId="8" fillId="6" borderId="18" xfId="0" applyFont="1" applyFill="1" applyBorder="1" applyAlignment="1" applyProtection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</xf>
    <xf numFmtId="0" fontId="8" fillId="6" borderId="10" xfId="0" applyFont="1" applyFill="1" applyBorder="1" applyAlignment="1" applyProtection="1">
      <alignment horizontal="left" vertical="center" wrapText="1"/>
    </xf>
    <xf numFmtId="0" fontId="8" fillId="6" borderId="19" xfId="0" applyFont="1" applyFill="1" applyBorder="1" applyAlignment="1" applyProtection="1">
      <alignment horizontal="left" vertical="center" wrapText="1"/>
    </xf>
    <xf numFmtId="0" fontId="46" fillId="0" borderId="10" xfId="0" applyFont="1" applyFill="1" applyBorder="1" applyAlignment="1" applyProtection="1">
      <alignment horizontal="left" vertical="center" wrapText="1"/>
      <protection locked="0"/>
    </xf>
    <xf numFmtId="0" fontId="46" fillId="0" borderId="46" xfId="0" applyFont="1" applyFill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 applyProtection="1">
      <alignment horizontal="left" vertical="center"/>
    </xf>
    <xf numFmtId="0" fontId="12" fillId="6" borderId="46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41" fillId="6" borderId="10" xfId="0" applyFont="1" applyFill="1" applyBorder="1" applyAlignment="1" applyProtection="1">
      <alignment horizontal="left" vertical="center" wrapText="1"/>
    </xf>
    <xf numFmtId="0" fontId="41" fillId="6" borderId="12" xfId="0" applyFont="1" applyFill="1" applyBorder="1" applyAlignment="1" applyProtection="1">
      <alignment horizontal="left" vertical="center" wrapText="1"/>
    </xf>
    <xf numFmtId="0" fontId="41" fillId="6" borderId="11" xfId="0" applyFont="1" applyFill="1" applyBorder="1" applyAlignment="1" applyProtection="1">
      <alignment horizontal="left" vertical="center" wrapText="1"/>
    </xf>
    <xf numFmtId="0" fontId="12" fillId="15" borderId="26" xfId="0" applyFont="1" applyFill="1" applyBorder="1" applyAlignment="1" applyProtection="1">
      <alignment horizontal="center" vertical="center" wrapText="1"/>
    </xf>
    <xf numFmtId="0" fontId="12" fillId="15" borderId="33" xfId="0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 applyProtection="1">
      <alignment horizontal="left" vertical="center"/>
    </xf>
    <xf numFmtId="0" fontId="25" fillId="6" borderId="2" xfId="0" applyFont="1" applyFill="1" applyBorder="1" applyAlignment="1" applyProtection="1">
      <alignment horizontal="left" vertical="center"/>
    </xf>
    <xf numFmtId="0" fontId="25" fillId="6" borderId="3" xfId="0" applyFont="1" applyFill="1" applyBorder="1" applyAlignment="1" applyProtection="1">
      <alignment horizontal="left" vertical="center"/>
    </xf>
    <xf numFmtId="0" fontId="44" fillId="6" borderId="47" xfId="0" applyFont="1" applyFill="1" applyBorder="1" applyAlignment="1" applyProtection="1">
      <alignment horizontal="left" vertical="center"/>
    </xf>
    <xf numFmtId="0" fontId="44" fillId="6" borderId="39" xfId="0" applyFont="1" applyFill="1" applyBorder="1" applyAlignment="1" applyProtection="1">
      <alignment horizontal="left" vertical="center"/>
    </xf>
    <xf numFmtId="0" fontId="44" fillId="6" borderId="12" xfId="0" applyFont="1" applyFill="1" applyBorder="1" applyAlignment="1" applyProtection="1">
      <alignment horizontal="left" vertical="center"/>
    </xf>
    <xf numFmtId="0" fontId="44" fillId="6" borderId="46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30" xfId="0" applyFill="1" applyBorder="1" applyAlignment="1" applyProtection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26" fillId="6" borderId="12" xfId="0" applyFont="1" applyFill="1" applyBorder="1" applyAlignment="1" applyProtection="1">
      <alignment horizontal="left" vertical="center" wrapText="1"/>
    </xf>
    <xf numFmtId="0" fontId="26" fillId="6" borderId="46" xfId="0" applyFont="1" applyFill="1" applyBorder="1" applyAlignment="1" applyProtection="1">
      <alignment horizontal="left" vertical="center" wrapText="1"/>
    </xf>
    <xf numFmtId="0" fontId="11" fillId="6" borderId="10" xfId="0" applyFont="1" applyFill="1" applyBorder="1" applyAlignment="1" applyProtection="1">
      <alignment horizontal="left" vertical="top"/>
    </xf>
    <xf numFmtId="0" fontId="11" fillId="6" borderId="46" xfId="0" applyFont="1" applyFill="1" applyBorder="1" applyAlignment="1" applyProtection="1">
      <alignment horizontal="left" vertical="top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5" fillId="6" borderId="11" xfId="0" applyFont="1" applyFill="1" applyBorder="1" applyAlignment="1" applyProtection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43" fillId="6" borderId="37" xfId="2" applyFont="1" applyFill="1" applyBorder="1" applyAlignment="1" applyProtection="1">
      <alignment horizontal="left"/>
    </xf>
    <xf numFmtId="0" fontId="43" fillId="6" borderId="17" xfId="2" applyFont="1" applyFill="1" applyBorder="1" applyAlignment="1" applyProtection="1">
      <alignment horizontal="left"/>
    </xf>
    <xf numFmtId="0" fontId="5" fillId="6" borderId="9" xfId="2" applyFont="1" applyFill="1" applyBorder="1" applyAlignment="1" applyProtection="1">
      <alignment horizontal="left"/>
    </xf>
    <xf numFmtId="0" fontId="5" fillId="6" borderId="19" xfId="2" applyFont="1" applyFill="1" applyBorder="1" applyAlignment="1" applyProtection="1">
      <alignment horizontal="left"/>
    </xf>
    <xf numFmtId="0" fontId="43" fillId="6" borderId="9" xfId="2" applyFont="1" applyFill="1" applyBorder="1" applyAlignment="1" applyProtection="1">
      <alignment horizontal="left" wrapText="1"/>
    </xf>
    <xf numFmtId="0" fontId="43" fillId="6" borderId="19" xfId="2" applyFont="1" applyFill="1" applyBorder="1" applyAlignment="1" applyProtection="1">
      <alignment horizontal="left" wrapText="1"/>
    </xf>
    <xf numFmtId="0" fontId="5" fillId="6" borderId="34" xfId="2" applyFont="1" applyFill="1" applyBorder="1" applyAlignment="1" applyProtection="1">
      <alignment horizontal="left" wrapText="1"/>
    </xf>
    <xf numFmtId="0" fontId="5" fillId="6" borderId="21" xfId="2" applyFont="1" applyFill="1" applyBorder="1" applyAlignment="1" applyProtection="1">
      <alignment horizontal="left" wrapText="1"/>
    </xf>
    <xf numFmtId="0" fontId="6" fillId="6" borderId="16" xfId="2" applyFont="1" applyFill="1" applyBorder="1" applyAlignment="1" applyProtection="1">
      <alignment horizontal="center" vertical="center" wrapText="1"/>
    </xf>
    <xf numFmtId="0" fontId="6" fillId="6" borderId="37" xfId="2" applyFont="1" applyFill="1" applyBorder="1" applyAlignment="1" applyProtection="1">
      <alignment horizontal="center" vertical="center"/>
    </xf>
    <xf numFmtId="0" fontId="6" fillId="6" borderId="17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 wrapText="1"/>
    </xf>
    <xf numFmtId="0" fontId="6" fillId="6" borderId="23" xfId="2" applyFont="1" applyFill="1" applyBorder="1" applyAlignment="1" applyProtection="1">
      <alignment horizontal="center" vertical="center" wrapText="1"/>
    </xf>
    <xf numFmtId="0" fontId="6" fillId="6" borderId="24" xfId="2" applyFont="1" applyFill="1" applyBorder="1" applyAlignment="1" applyProtection="1">
      <alignment horizontal="center" vertical="center" wrapText="1"/>
    </xf>
    <xf numFmtId="0" fontId="6" fillId="11" borderId="31" xfId="2" applyFont="1" applyFill="1" applyBorder="1" applyAlignment="1" applyProtection="1">
      <alignment horizontal="center" vertical="center" wrapText="1"/>
    </xf>
    <xf numFmtId="0" fontId="6" fillId="11" borderId="38" xfId="2" applyFont="1" applyFill="1" applyBorder="1" applyAlignment="1" applyProtection="1">
      <alignment horizontal="center" vertical="center" wrapText="1"/>
    </xf>
    <xf numFmtId="0" fontId="6" fillId="6" borderId="18" xfId="2" applyFont="1" applyFill="1" applyBorder="1" applyAlignment="1" applyProtection="1">
      <alignment horizontal="center" vertical="center" wrapText="1"/>
    </xf>
    <xf numFmtId="0" fontId="6" fillId="6" borderId="25" xfId="2" applyFont="1" applyFill="1" applyBorder="1" applyAlignment="1" applyProtection="1">
      <alignment horizontal="center" vertical="center" wrapText="1"/>
    </xf>
    <xf numFmtId="0" fontId="6" fillId="6" borderId="9" xfId="2" applyFont="1" applyFill="1" applyBorder="1" applyAlignment="1" applyProtection="1">
      <alignment horizontal="center" vertical="center"/>
    </xf>
    <xf numFmtId="0" fontId="6" fillId="6" borderId="14" xfId="2" applyFont="1" applyFill="1" applyBorder="1" applyAlignment="1" applyProtection="1">
      <alignment horizontal="center" vertical="center"/>
    </xf>
    <xf numFmtId="0" fontId="6" fillId="16" borderId="17" xfId="2" applyFont="1" applyFill="1" applyBorder="1" applyAlignment="1" applyProtection="1">
      <alignment horizontal="center" vertical="center"/>
    </xf>
    <xf numFmtId="0" fontId="6" fillId="16" borderId="19" xfId="2" applyFont="1" applyFill="1" applyBorder="1" applyAlignment="1" applyProtection="1">
      <alignment horizontal="center" vertical="center"/>
    </xf>
    <xf numFmtId="0" fontId="6" fillId="16" borderId="26" xfId="2" applyFont="1" applyFill="1" applyBorder="1" applyAlignment="1" applyProtection="1">
      <alignment horizontal="center" vertical="center"/>
    </xf>
    <xf numFmtId="0" fontId="6" fillId="6" borderId="44" xfId="2" applyFont="1" applyFill="1" applyBorder="1" applyAlignment="1" applyProtection="1">
      <alignment horizontal="center" vertical="center"/>
    </xf>
    <xf numFmtId="0" fontId="6" fillId="6" borderId="43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/>
    </xf>
    <xf numFmtId="0" fontId="6" fillId="6" borderId="23" xfId="2" applyFont="1" applyFill="1" applyBorder="1" applyAlignment="1" applyProtection="1">
      <alignment horizontal="center" vertical="center"/>
    </xf>
    <xf numFmtId="0" fontId="6" fillId="6" borderId="24" xfId="2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2"/>
    <cellStyle name="Procentowy" xfId="1" builtinId="5"/>
  </cellStyles>
  <dxfs count="37">
    <dxf>
      <font>
        <b/>
        <i val="0"/>
        <color rgb="FFC00000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6" customWidth="1"/>
    <col min="2" max="18" width="10.42578125" style="186" customWidth="1"/>
    <col min="19" max="16384" width="9" style="186"/>
  </cols>
  <sheetData>
    <row r="1" spans="1:20" ht="40.15" customHeight="1" x14ac:dyDescent="0.25">
      <c r="A1" s="239" t="s">
        <v>134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1"/>
    </row>
    <row r="2" spans="1:20" ht="18.399999999999999" customHeight="1" x14ac:dyDescent="0.25">
      <c r="A2" s="56" t="s">
        <v>63</v>
      </c>
      <c r="B2" s="242" t="s">
        <v>149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3"/>
    </row>
    <row r="3" spans="1:20" ht="14.25" customHeight="1" x14ac:dyDescent="0.25">
      <c r="A3" s="56" t="s">
        <v>66</v>
      </c>
      <c r="B3" s="244" t="s">
        <v>106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</row>
    <row r="4" spans="1:20" ht="14.25" customHeight="1" x14ac:dyDescent="0.25">
      <c r="A4" s="57" t="s">
        <v>67</v>
      </c>
      <c r="B4" s="248" t="s">
        <v>85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50"/>
    </row>
    <row r="5" spans="1:20" ht="14.25" customHeight="1" x14ac:dyDescent="0.25">
      <c r="A5" s="56" t="s">
        <v>113</v>
      </c>
      <c r="B5" s="230" t="s">
        <v>86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2"/>
    </row>
    <row r="6" spans="1:20" ht="100.5" customHeight="1" x14ac:dyDescent="0.25">
      <c r="A6" s="57" t="s">
        <v>68</v>
      </c>
      <c r="B6" s="246" t="s">
        <v>130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7"/>
    </row>
    <row r="7" spans="1:20" ht="14.25" customHeight="1" x14ac:dyDescent="0.25">
      <c r="A7" s="56" t="s">
        <v>151</v>
      </c>
      <c r="B7" s="236" t="s">
        <v>82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8"/>
    </row>
    <row r="8" spans="1:20" ht="14.25" customHeight="1" x14ac:dyDescent="0.25">
      <c r="A8" s="57" t="s">
        <v>69</v>
      </c>
      <c r="B8" s="251" t="s">
        <v>83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3"/>
    </row>
    <row r="9" spans="1:20" ht="58.5" customHeight="1" x14ac:dyDescent="0.25">
      <c r="A9" s="56" t="s">
        <v>114</v>
      </c>
      <c r="B9" s="246" t="s">
        <v>146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7"/>
      <c r="T9" s="212"/>
    </row>
    <row r="10" spans="1:20" ht="31.9" customHeight="1" x14ac:dyDescent="0.25">
      <c r="A10" s="56" t="s">
        <v>115</v>
      </c>
      <c r="B10" s="224" t="s">
        <v>147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6"/>
    </row>
    <row r="11" spans="1:20" ht="30.6" customHeight="1" x14ac:dyDescent="0.25">
      <c r="A11" s="56" t="s">
        <v>150</v>
      </c>
      <c r="B11" s="244" t="s">
        <v>111</v>
      </c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5"/>
    </row>
    <row r="12" spans="1:20" ht="14.25" customHeight="1" x14ac:dyDescent="0.25">
      <c r="A12" s="57" t="s">
        <v>70</v>
      </c>
      <c r="B12" s="248" t="s">
        <v>84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50"/>
    </row>
    <row r="13" spans="1:20" ht="14.25" customHeight="1" x14ac:dyDescent="0.25">
      <c r="A13" s="56" t="s">
        <v>116</v>
      </c>
      <c r="B13" s="256" t="s">
        <v>105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8"/>
    </row>
    <row r="14" spans="1:20" ht="14.25" customHeight="1" x14ac:dyDescent="0.25">
      <c r="A14" s="189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</row>
    <row r="15" spans="1:20" ht="14.25" customHeight="1" x14ac:dyDescent="0.25">
      <c r="A15" s="57" t="s">
        <v>71</v>
      </c>
      <c r="B15" s="254" t="s">
        <v>88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5"/>
    </row>
    <row r="16" spans="1:20" ht="14.25" customHeight="1" x14ac:dyDescent="0.25">
      <c r="A16" s="57" t="s">
        <v>72</v>
      </c>
      <c r="B16" s="244" t="s">
        <v>152</v>
      </c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5"/>
    </row>
    <row r="17" spans="1:18" ht="59.1" customHeight="1" x14ac:dyDescent="0.25">
      <c r="A17" s="57" t="s">
        <v>73</v>
      </c>
      <c r="B17" s="230" t="s">
        <v>112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2"/>
    </row>
    <row r="18" spans="1:18" ht="14.25" customHeight="1" x14ac:dyDescent="0.25">
      <c r="A18" s="189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1"/>
    </row>
    <row r="19" spans="1:18" ht="28.5" customHeight="1" x14ac:dyDescent="0.25">
      <c r="A19" s="223" t="s">
        <v>89</v>
      </c>
      <c r="B19" s="233" t="s">
        <v>124</v>
      </c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5"/>
    </row>
    <row r="20" spans="1:18" x14ac:dyDescent="0.25">
      <c r="A20" s="227" t="s">
        <v>155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9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sqref="A1:I1"/>
    </sheetView>
  </sheetViews>
  <sheetFormatPr defaultColWidth="9" defaultRowHeight="15" x14ac:dyDescent="0.25"/>
  <cols>
    <col min="1" max="1" width="5.7109375" style="222" customWidth="1"/>
    <col min="2" max="2" width="45.28515625" style="222" customWidth="1"/>
    <col min="3" max="3" width="28.140625" style="222" customWidth="1"/>
    <col min="4" max="4" width="5.42578125" style="222" customWidth="1"/>
    <col min="5" max="5" width="18.42578125" style="222" customWidth="1"/>
    <col min="6" max="6" width="14.42578125" style="222" customWidth="1"/>
    <col min="7" max="7" width="24.42578125" style="222" customWidth="1"/>
    <col min="8" max="8" width="19.7109375" style="222" customWidth="1"/>
    <col min="9" max="9" width="22" style="222" customWidth="1"/>
    <col min="10" max="10" width="29.140625" style="222" customWidth="1"/>
    <col min="11" max="11" width="9" style="222"/>
    <col min="12" max="12" width="35.42578125" style="222" customWidth="1"/>
    <col min="13" max="13" width="15.5703125" style="222" customWidth="1"/>
    <col min="14" max="14" width="8.5703125" style="222" customWidth="1"/>
    <col min="15" max="15" width="15.5703125" style="222" customWidth="1"/>
    <col min="16" max="16" width="8.5703125" style="222" customWidth="1"/>
    <col min="17" max="31" width="12.5703125" style="222" customWidth="1"/>
    <col min="32" max="16384" width="9" style="222"/>
  </cols>
  <sheetData>
    <row r="1" spans="1:10" s="213" customFormat="1" ht="95.85" customHeight="1" thickBot="1" x14ac:dyDescent="0.3">
      <c r="A1" s="285" t="s">
        <v>153</v>
      </c>
      <c r="B1" s="286"/>
      <c r="C1" s="286"/>
      <c r="D1" s="286"/>
      <c r="E1" s="286"/>
      <c r="F1" s="286"/>
      <c r="G1" s="286"/>
      <c r="H1" s="287"/>
      <c r="I1" s="288"/>
    </row>
    <row r="2" spans="1:10" s="213" customFormat="1" ht="27.2" customHeight="1" x14ac:dyDescent="0.25">
      <c r="A2" s="304" t="s">
        <v>135</v>
      </c>
      <c r="B2" s="305"/>
      <c r="C2" s="305"/>
      <c r="D2" s="305"/>
      <c r="E2" s="305"/>
      <c r="F2" s="305"/>
      <c r="G2" s="305"/>
      <c r="H2" s="306"/>
      <c r="I2" s="307"/>
    </row>
    <row r="3" spans="1:10" s="213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301"/>
      <c r="I3" s="303"/>
    </row>
    <row r="4" spans="1:10" s="213" customFormat="1" ht="15.75" x14ac:dyDescent="0.25">
      <c r="A4" s="185" t="s">
        <v>136</v>
      </c>
      <c r="B4" s="53"/>
      <c r="C4" s="29"/>
      <c r="D4" s="17"/>
      <c r="E4" s="1" t="s">
        <v>56</v>
      </c>
      <c r="F4" s="301"/>
      <c r="G4" s="302"/>
      <c r="H4" s="302"/>
      <c r="I4" s="303"/>
    </row>
    <row r="5" spans="1:10" s="213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12"/>
      <c r="I5" s="313"/>
    </row>
    <row r="6" spans="1:10" s="213" customFormat="1" ht="29.85" customHeight="1" x14ac:dyDescent="0.25">
      <c r="A6" s="289" t="s">
        <v>110</v>
      </c>
      <c r="B6" s="290"/>
      <c r="C6" s="59"/>
      <c r="D6" s="61"/>
      <c r="E6" s="296"/>
      <c r="F6" s="296"/>
      <c r="G6" s="296"/>
      <c r="H6" s="314" t="s">
        <v>51</v>
      </c>
      <c r="I6" s="315"/>
    </row>
    <row r="7" spans="1:10" s="213" customFormat="1" ht="27.2" customHeight="1" x14ac:dyDescent="0.25">
      <c r="A7" s="308" t="s">
        <v>79</v>
      </c>
      <c r="B7" s="309"/>
      <c r="C7" s="309"/>
      <c r="D7" s="309"/>
      <c r="E7" s="309"/>
      <c r="F7" s="309"/>
      <c r="G7" s="309"/>
      <c r="H7" s="310"/>
      <c r="I7" s="311"/>
    </row>
    <row r="8" spans="1:10" s="213" customFormat="1" ht="62.1" customHeight="1" x14ac:dyDescent="0.25">
      <c r="A8" s="126"/>
      <c r="B8" s="176" t="s">
        <v>117</v>
      </c>
      <c r="C8" s="177"/>
      <c r="D8" s="177"/>
      <c r="E8" s="178"/>
      <c r="F8" s="178"/>
      <c r="G8" s="178"/>
      <c r="H8" s="179" t="s">
        <v>121</v>
      </c>
      <c r="I8" s="180" t="s">
        <v>122</v>
      </c>
    </row>
    <row r="9" spans="1:10" s="213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3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3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4"/>
    </row>
    <row r="12" spans="1:10" s="213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4"/>
    </row>
    <row r="13" spans="1:10" s="213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4"/>
    </row>
    <row r="14" spans="1:10" s="213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4"/>
    </row>
    <row r="15" spans="1:10" s="213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4"/>
    </row>
    <row r="16" spans="1:10" s="213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4"/>
    </row>
    <row r="17" spans="1:22" s="213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4"/>
    </row>
    <row r="18" spans="1:22" s="213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4"/>
    </row>
    <row r="19" spans="1:22" s="213" customFormat="1" ht="30.2" customHeight="1" x14ac:dyDescent="0.25">
      <c r="A19" s="297" t="s">
        <v>50</v>
      </c>
      <c r="B19" s="298"/>
      <c r="C19" s="298"/>
      <c r="D19" s="298"/>
      <c r="E19" s="298"/>
      <c r="F19" s="298"/>
      <c r="G19" s="298"/>
      <c r="H19" s="299"/>
      <c r="I19" s="300"/>
      <c r="J19" s="214"/>
    </row>
    <row r="20" spans="1:22" s="213" customFormat="1" ht="30.2" customHeight="1" x14ac:dyDescent="0.25">
      <c r="A20" s="2" t="s">
        <v>63</v>
      </c>
      <c r="B20" s="316" t="s">
        <v>80</v>
      </c>
      <c r="C20" s="290"/>
      <c r="D20" s="290"/>
      <c r="E20" s="290"/>
      <c r="F20" s="290"/>
      <c r="G20" s="317"/>
      <c r="H20" s="19"/>
      <c r="I20" s="3" t="s">
        <v>58</v>
      </c>
      <c r="J20" s="214"/>
    </row>
    <row r="21" spans="1:22" s="213" customFormat="1" ht="30.2" customHeight="1" x14ac:dyDescent="0.25">
      <c r="A21" s="2" t="s">
        <v>66</v>
      </c>
      <c r="B21" s="316" t="s">
        <v>81</v>
      </c>
      <c r="C21" s="290"/>
      <c r="D21" s="290"/>
      <c r="E21" s="290"/>
      <c r="F21" s="290"/>
      <c r="G21" s="317"/>
      <c r="H21" s="14"/>
      <c r="I21" s="3" t="s">
        <v>0</v>
      </c>
      <c r="J21" s="214"/>
    </row>
    <row r="22" spans="1:22" s="213" customFormat="1" ht="27.2" customHeight="1" x14ac:dyDescent="0.25">
      <c r="A22" s="291" t="s">
        <v>125</v>
      </c>
      <c r="B22" s="292"/>
      <c r="C22" s="292"/>
      <c r="D22" s="292"/>
      <c r="E22" s="293"/>
      <c r="F22" s="293"/>
      <c r="G22" s="293"/>
      <c r="H22" s="294"/>
      <c r="I22" s="295"/>
      <c r="J22" s="214"/>
    </row>
    <row r="23" spans="1:22" s="213" customFormat="1" ht="15.75" x14ac:dyDescent="0.25">
      <c r="A23" s="332"/>
      <c r="B23" s="339"/>
      <c r="C23" s="62"/>
      <c r="D23" s="15"/>
      <c r="E23" s="338" t="s">
        <v>7</v>
      </c>
      <c r="F23" s="338"/>
      <c r="G23" s="340" t="s">
        <v>8</v>
      </c>
      <c r="H23" s="341"/>
      <c r="I23" s="321" t="s">
        <v>102</v>
      </c>
      <c r="J23" s="214"/>
      <c r="U23" s="215"/>
      <c r="V23" s="215"/>
    </row>
    <row r="24" spans="1:22" s="213" customFormat="1" ht="30.2" customHeight="1" x14ac:dyDescent="0.25">
      <c r="A24" s="333"/>
      <c r="B24" s="339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22"/>
      <c r="J24" s="216"/>
      <c r="N24" s="214"/>
      <c r="O24" s="214"/>
      <c r="P24" s="214"/>
      <c r="Q24" s="217"/>
      <c r="R24" s="217"/>
      <c r="S24" s="217"/>
      <c r="T24" s="217"/>
      <c r="U24" s="217"/>
      <c r="V24" s="217"/>
    </row>
    <row r="25" spans="1:22" s="213" customFormat="1" ht="49.15" customHeight="1" x14ac:dyDescent="0.25">
      <c r="A25" s="2" t="s">
        <v>63</v>
      </c>
      <c r="B25" s="25" t="s">
        <v>140</v>
      </c>
      <c r="C25" s="26"/>
      <c r="D25" s="31"/>
      <c r="E25" s="334"/>
      <c r="F25" s="335"/>
      <c r="G25" s="334"/>
      <c r="H25" s="336"/>
      <c r="I25" s="337"/>
      <c r="J25" s="216" t="b">
        <f>AND(G25='Dane do przeliczeń'!$C$16,E25='Dane do przeliczeń'!$C$4)</f>
        <v>0</v>
      </c>
      <c r="K25" s="218" t="b">
        <f>AND(E25&lt;&gt;'Dane do przeliczeń'!$C$4,G25&lt;&gt;'Dane do przeliczeń'!$C$16)</f>
        <v>1</v>
      </c>
      <c r="L25" s="213" t="b">
        <f>OR(AND(E25&lt;&gt;0,G25=0),AND(E25=0,G25&lt;&gt;0))</f>
        <v>0</v>
      </c>
      <c r="N25" s="214"/>
      <c r="O25" s="214"/>
      <c r="P25" s="214"/>
      <c r="Q25" s="217"/>
      <c r="R25" s="217"/>
      <c r="S25" s="217"/>
      <c r="T25" s="217"/>
      <c r="U25" s="217"/>
      <c r="V25" s="217"/>
    </row>
    <row r="26" spans="1:22" s="213" customFormat="1" ht="48.95" customHeight="1" x14ac:dyDescent="0.25">
      <c r="A26" s="2" t="s">
        <v>66</v>
      </c>
      <c r="B26" s="318" t="s">
        <v>141</v>
      </c>
      <c r="C26" s="319"/>
      <c r="D26" s="320"/>
      <c r="E26" s="112"/>
      <c r="F26" s="20" t="s">
        <v>52</v>
      </c>
      <c r="G26" s="112"/>
      <c r="H26" s="21" t="s">
        <v>52</v>
      </c>
      <c r="I26" s="182" t="str">
        <f>IF(E26="","",IF(G26="","",ROUND((E26-G26)/E26,4)))</f>
        <v/>
      </c>
      <c r="J26" s="219"/>
    </row>
    <row r="27" spans="1:22" s="213" customFormat="1" ht="49.15" hidden="1" customHeight="1" x14ac:dyDescent="0.25">
      <c r="A27" s="201"/>
      <c r="B27" s="346" t="s">
        <v>138</v>
      </c>
      <c r="C27" s="347"/>
      <c r="D27" s="348"/>
      <c r="E27" s="202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3" t="s">
        <v>139</v>
      </c>
      <c r="G27" s="202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3" t="s">
        <v>139</v>
      </c>
      <c r="I27" s="204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20"/>
    </row>
    <row r="28" spans="1:22" s="213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3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6"/>
    </row>
    <row r="29" spans="1:22" s="213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3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6"/>
    </row>
    <row r="30" spans="1:22" s="213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3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21"/>
    </row>
    <row r="31" spans="1:22" s="213" customFormat="1" ht="27.2" customHeight="1" x14ac:dyDescent="0.25">
      <c r="A31" s="328" t="s">
        <v>142</v>
      </c>
      <c r="B31" s="329"/>
      <c r="C31" s="329"/>
      <c r="D31" s="329"/>
      <c r="E31" s="329"/>
      <c r="F31" s="329"/>
      <c r="G31" s="329"/>
      <c r="H31" s="330"/>
      <c r="I31" s="331"/>
      <c r="J31" s="216"/>
    </row>
    <row r="32" spans="1:22" s="213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6"/>
    </row>
    <row r="33" spans="1:10" s="213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6"/>
    </row>
    <row r="34" spans="1:10" s="213" customFormat="1" ht="34.15" hidden="1" customHeight="1" x14ac:dyDescent="0.25">
      <c r="A34" s="201"/>
      <c r="B34" s="205" t="s">
        <v>129</v>
      </c>
      <c r="C34" s="206"/>
      <c r="D34" s="207"/>
      <c r="E34" s="208"/>
      <c r="F34" s="208"/>
      <c r="G34" s="209"/>
      <c r="H34" s="210" t="str">
        <f>IFERROR((E27-G27)*E6/10^3,"")</f>
        <v/>
      </c>
      <c r="I34" s="211" t="s">
        <v>99</v>
      </c>
      <c r="J34" s="216"/>
    </row>
    <row r="35" spans="1:10" s="213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6"/>
    </row>
    <row r="36" spans="1:10" s="213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6"/>
    </row>
    <row r="37" spans="1:10" s="213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6"/>
    </row>
    <row r="38" spans="1:10" s="213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1"/>
      <c r="G38" s="39"/>
      <c r="H38" s="121" t="str">
        <f>IF(H21="","",IFERROR(H21/1000,""))</f>
        <v/>
      </c>
      <c r="I38" s="46" t="s">
        <v>92</v>
      </c>
      <c r="J38" s="216"/>
    </row>
    <row r="39" spans="1:10" s="213" customFormat="1" ht="27.2" customHeight="1" x14ac:dyDescent="0.25">
      <c r="A39" s="325" t="s">
        <v>87</v>
      </c>
      <c r="B39" s="326"/>
      <c r="C39" s="326"/>
      <c r="D39" s="326"/>
      <c r="E39" s="326"/>
      <c r="F39" s="326"/>
      <c r="G39" s="326"/>
      <c r="H39" s="326"/>
      <c r="I39" s="327"/>
      <c r="J39" s="216"/>
    </row>
    <row r="40" spans="1:10" s="213" customFormat="1" ht="46.15" customHeight="1" x14ac:dyDescent="0.25">
      <c r="A40" s="58" t="s">
        <v>63</v>
      </c>
      <c r="B40" s="342" t="s">
        <v>137</v>
      </c>
      <c r="C40" s="342"/>
      <c r="D40" s="342"/>
      <c r="E40" s="342"/>
      <c r="F40" s="342"/>
      <c r="G40" s="342"/>
      <c r="H40" s="49"/>
      <c r="I40" s="50"/>
      <c r="J40" s="216"/>
    </row>
    <row r="41" spans="1:10" s="213" customFormat="1" ht="77.45" customHeight="1" x14ac:dyDescent="0.25">
      <c r="A41" s="125" t="s">
        <v>132</v>
      </c>
      <c r="B41" s="342" t="s">
        <v>131</v>
      </c>
      <c r="C41" s="342"/>
      <c r="D41" s="342"/>
      <c r="E41" s="342"/>
      <c r="F41" s="342"/>
      <c r="G41" s="342"/>
      <c r="H41" s="342"/>
      <c r="I41" s="343"/>
      <c r="J41" s="216"/>
    </row>
    <row r="42" spans="1:10" s="213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6"/>
    </row>
    <row r="43" spans="1:10" s="213" customFormat="1" ht="15.75" x14ac:dyDescent="0.25">
      <c r="A43" s="268" t="s">
        <v>1</v>
      </c>
      <c r="B43" s="269"/>
      <c r="C43" s="269"/>
      <c r="D43" s="270"/>
      <c r="E43" s="344" t="s">
        <v>53</v>
      </c>
      <c r="F43" s="269"/>
      <c r="G43" s="269"/>
      <c r="H43" s="269"/>
      <c r="I43" s="345"/>
      <c r="J43" s="214"/>
    </row>
    <row r="44" spans="1:10" s="213" customFormat="1" ht="30.2" customHeight="1" x14ac:dyDescent="0.25">
      <c r="A44" s="349"/>
      <c r="B44" s="260"/>
      <c r="C44" s="260"/>
      <c r="D44" s="350"/>
      <c r="E44" s="259"/>
      <c r="F44" s="260"/>
      <c r="G44" s="260"/>
      <c r="H44" s="260"/>
      <c r="I44" s="261"/>
      <c r="J44" s="214"/>
    </row>
    <row r="45" spans="1:10" s="213" customFormat="1" ht="30.2" customHeight="1" x14ac:dyDescent="0.25">
      <c r="A45" s="323"/>
      <c r="B45" s="263"/>
      <c r="C45" s="263"/>
      <c r="D45" s="324"/>
      <c r="E45" s="262"/>
      <c r="F45" s="263"/>
      <c r="G45" s="263"/>
      <c r="H45" s="263"/>
      <c r="I45" s="264"/>
      <c r="J45" s="214"/>
    </row>
    <row r="46" spans="1:10" s="213" customFormat="1" ht="30.2" customHeight="1" thickBot="1" x14ac:dyDescent="0.3">
      <c r="A46" s="271"/>
      <c r="B46" s="272"/>
      <c r="C46" s="272"/>
      <c r="D46" s="273"/>
      <c r="E46" s="283"/>
      <c r="F46" s="272"/>
      <c r="G46" s="272"/>
      <c r="H46" s="272"/>
      <c r="I46" s="284"/>
      <c r="J46" s="214"/>
    </row>
    <row r="47" spans="1:10" s="213" customFormat="1" x14ac:dyDescent="0.25">
      <c r="A47" s="265" t="s">
        <v>62</v>
      </c>
      <c r="B47" s="266"/>
      <c r="C47" s="266"/>
      <c r="D47" s="266"/>
      <c r="E47" s="266"/>
      <c r="F47" s="266"/>
      <c r="G47" s="266"/>
      <c r="H47" s="266"/>
      <c r="I47" s="267"/>
    </row>
    <row r="48" spans="1:10" s="213" customFormat="1" x14ac:dyDescent="0.25">
      <c r="A48" s="280" t="s">
        <v>65</v>
      </c>
      <c r="B48" s="281"/>
      <c r="C48" s="281"/>
      <c r="D48" s="281"/>
      <c r="E48" s="281"/>
      <c r="F48" s="281"/>
      <c r="G48" s="281"/>
      <c r="H48" s="281"/>
      <c r="I48" s="282"/>
    </row>
    <row r="49" spans="1:9" s="213" customFormat="1" ht="30.6" customHeight="1" x14ac:dyDescent="0.25">
      <c r="A49" s="274" t="s">
        <v>145</v>
      </c>
      <c r="B49" s="275"/>
      <c r="C49" s="275"/>
      <c r="D49" s="275"/>
      <c r="E49" s="275"/>
      <c r="F49" s="275"/>
      <c r="G49" s="275"/>
      <c r="H49" s="275"/>
      <c r="I49" s="276"/>
    </row>
    <row r="50" spans="1:9" s="213" customFormat="1" ht="33.4" customHeight="1" thickBot="1" x14ac:dyDescent="0.3">
      <c r="A50" s="277" t="s">
        <v>144</v>
      </c>
      <c r="B50" s="278"/>
      <c r="C50" s="278"/>
      <c r="D50" s="278"/>
      <c r="E50" s="278"/>
      <c r="F50" s="278"/>
      <c r="G50" s="278"/>
      <c r="H50" s="278"/>
      <c r="I50" s="279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I40">
    <cfRule type="containsText" dxfId="36" priority="52" operator="containsText" text="DD/MM/RRRR">
      <formula>NOT(ISERROR(SEARCH("DD/MM/RRRR",I40)))</formula>
    </cfRule>
  </conditionalFormatting>
  <conditionalFormatting sqref="E26">
    <cfRule type="cellIs" dxfId="35" priority="48" operator="equal">
      <formula>"Należy wpisać wartość z audytu"</formula>
    </cfRule>
  </conditionalFormatting>
  <conditionalFormatting sqref="G26">
    <cfRule type="cellIs" dxfId="34" priority="47" operator="equal">
      <formula>"Należy wpisać wartość z audytu"</formula>
    </cfRule>
  </conditionalFormatting>
  <conditionalFormatting sqref="E38">
    <cfRule type="cellIs" dxfId="33" priority="46" operator="equal">
      <formula>"Należy wpisać wartość z audytu"</formula>
    </cfRule>
  </conditionalFormatting>
  <conditionalFormatting sqref="E26">
    <cfRule type="containsText" dxfId="32" priority="44" operator="containsText" text="Podaj główne źródło ciepła - powyżej">
      <formula>NOT(ISERROR(SEARCH("Podaj główne źródło ciepła - powyżej",E26)))</formula>
    </cfRule>
  </conditionalFormatting>
  <conditionalFormatting sqref="G26">
    <cfRule type="containsText" dxfId="31" priority="43" operator="containsText" text="Podaj główne źródło ciepła - powyżej">
      <formula>NOT(ISERROR(SEARCH("Podaj główne źródło ciepła - powyżej",G26)))</formula>
    </cfRule>
  </conditionalFormatting>
  <conditionalFormatting sqref="E25:I25">
    <cfRule type="expression" dxfId="30" priority="3">
      <formula>$J$25</formula>
    </cfRule>
    <cfRule type="expression" dxfId="29" priority="39">
      <formula>$K$25</formula>
    </cfRule>
    <cfRule type="containsBlanks" dxfId="28" priority="2">
      <formula>LEN(TRIM(E25))=0</formula>
    </cfRule>
    <cfRule type="expression" dxfId="27" priority="1">
      <formula>$L$25</formula>
    </cfRule>
  </conditionalFormatting>
  <conditionalFormatting sqref="H40">
    <cfRule type="containsText" dxfId="26" priority="34" operator="containsText" text="DD/MM/RRRR">
      <formula>NOT(ISERROR(SEARCH("DD/MM/RRRR",H40)))</formula>
    </cfRule>
  </conditionalFormatting>
  <conditionalFormatting sqref="H33:H38">
    <cfRule type="cellIs" dxfId="25" priority="28" operator="equal">
      <formula>"Błąd - przedsięwzięcie niezgodne z PPCP"</formula>
    </cfRule>
  </conditionalFormatting>
  <conditionalFormatting sqref="E35:E37">
    <cfRule type="cellIs" dxfId="24" priority="26" operator="equal">
      <formula>"Należy wpisać wartość z audytu"</formula>
    </cfRule>
  </conditionalFormatting>
  <conditionalFormatting sqref="E30">
    <cfRule type="cellIs" dxfId="23" priority="19" operator="equal">
      <formula>"Należy uzupełnić pola dla EP - powyżej"</formula>
    </cfRule>
    <cfRule type="containsText" dxfId="22" priority="25" operator="containsText" text="Podaj główne źródło ciepła - powyżej">
      <formula>NOT(ISERROR(SEARCH("Podaj główne źródło ciepła - powyżej",E30)))</formula>
    </cfRule>
  </conditionalFormatting>
  <conditionalFormatting sqref="E30">
    <cfRule type="cellIs" dxfId="21" priority="24" operator="equal">
      <formula>"Należy TUTAJ wpisać wartość z audytu"</formula>
    </cfRule>
  </conditionalFormatting>
  <conditionalFormatting sqref="E30">
    <cfRule type="cellIs" dxfId="20" priority="23" operator="equal">
      <formula>"Błąd - przedsięwzięcie niezgodne z PPCP"</formula>
    </cfRule>
  </conditionalFormatting>
  <conditionalFormatting sqref="E30">
    <cfRule type="cellIs" dxfId="19" priority="22" operator="equal">
      <formula>"Należy uzupełnić pole dla EK - powyżej"</formula>
    </cfRule>
  </conditionalFormatting>
  <conditionalFormatting sqref="I27:I30">
    <cfRule type="cellIs" dxfId="18" priority="21" operator="equal">
      <formula>"Błąd - przedsięwzięcie niezgodne z PPCP"</formula>
    </cfRule>
  </conditionalFormatting>
  <conditionalFormatting sqref="E27:E29">
    <cfRule type="cellIs" dxfId="17" priority="14" operator="equal">
      <formula>"Należy uzupełnić pola dla EP - powyżej"</formula>
    </cfRule>
    <cfRule type="containsText" dxfId="16" priority="18" operator="containsText" text="Podaj główne źródło ciepła - powyżej">
      <formula>NOT(ISERROR(SEARCH("Podaj główne źródło ciepła - powyżej",E27)))</formula>
    </cfRule>
  </conditionalFormatting>
  <conditionalFormatting sqref="E27:E29">
    <cfRule type="cellIs" dxfId="15" priority="17" operator="equal">
      <formula>"Należy TUTAJ wpisać wartość z audytu"</formula>
    </cfRule>
  </conditionalFormatting>
  <conditionalFormatting sqref="E27:E29">
    <cfRule type="cellIs" dxfId="14" priority="16" operator="equal">
      <formula>"Błąd - przedsięwzięcie niezgodne z PPCP"</formula>
    </cfRule>
  </conditionalFormatting>
  <conditionalFormatting sqref="E27:E29">
    <cfRule type="cellIs" dxfId="13" priority="15" operator="equal">
      <formula>"Należy uzupełnić pole dla EK - powyżej"</formula>
    </cfRule>
  </conditionalFormatting>
  <conditionalFormatting sqref="G27:G30">
    <cfRule type="cellIs" dxfId="12" priority="9" operator="equal">
      <formula>"Należy uzupełnić pola dla EP - powyżej"</formula>
    </cfRule>
    <cfRule type="containsText" dxfId="11" priority="13" operator="containsText" text="Podaj główne źródło ciepła - powyżej">
      <formula>NOT(ISERROR(SEARCH("Podaj główne źródło ciepła - powyżej",G27)))</formula>
    </cfRule>
  </conditionalFormatting>
  <conditionalFormatting sqref="G27:G30">
    <cfRule type="cellIs" dxfId="10" priority="12" operator="equal">
      <formula>"Należy TUTAJ wpisać wartość z audytu"</formula>
    </cfRule>
  </conditionalFormatting>
  <conditionalFormatting sqref="G27:G30">
    <cfRule type="cellIs" dxfId="9" priority="11" operator="equal">
      <formula>"Błąd - przedsięwzięcie niezgodne z PPCP"</formula>
    </cfRule>
  </conditionalFormatting>
  <conditionalFormatting sqref="G27:G30">
    <cfRule type="cellIs" dxfId="8" priority="10" operator="equal">
      <formula>"Należy uzupełnić pole dla EK - powyżej"</formula>
    </cfRule>
  </conditionalFormatting>
  <conditionalFormatting sqref="H9:I18">
    <cfRule type="cellIs" dxfId="7" priority="5" operator="equal">
      <formula>"Np. 0,111"</formula>
    </cfRule>
    <cfRule type="cellIs" dxfId="6" priority="6" operator="equal">
      <formula>"Np. 0,999"</formula>
    </cfRule>
    <cfRule type="cellIs" dxfId="5" priority="7" operator="equal">
      <formula>"Np. 9,999"</formula>
    </cfRule>
    <cfRule type="cellIs" dxfId="4" priority="32" operator="equal">
      <formula>"Nie dotyczy"</formula>
    </cfRule>
  </conditionalFormatting>
  <conditionalFormatting sqref="B9:G18">
    <cfRule type="cellIs" dxfId="3" priority="33" operator="equal">
      <formula>"Np. Modernizacja przegrody Ściana zewnętrzna piwnica i parter"</formula>
    </cfRule>
    <cfRule type="containsText" dxfId="2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1" priority="51" operator="containsText" text="Np. Wymiana okien">
      <formula>NOT(ISERROR(SEARCH("Np. Wymiana okien",B9)))</formula>
    </cfRule>
  </conditionalFormatting>
  <conditionalFormatting sqref="E28:E30 G28:G30 I28:I30">
    <cfRule type="cellIs" dxfId="0" priority="4" operator="equal">
      <formula>"Błąd - przedsięwzięcie niezgodne z PPCM"</formula>
    </cfRule>
  </conditionalFormatting>
  <dataValidations count="1">
    <dataValidation type="decimal" allowBlank="1" showInputMessage="1" showErrorMessage="1" sqref="H21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7" customWidth="1"/>
    <col min="2" max="2" width="4.7109375" style="187" customWidth="1"/>
    <col min="3" max="3" width="55.7109375" style="187" customWidth="1"/>
    <col min="4" max="4" width="17.42578125" style="187" customWidth="1"/>
    <col min="5" max="6" width="18.140625" style="187" customWidth="1"/>
    <col min="7" max="12" width="13.5703125" style="187" customWidth="1"/>
    <col min="13" max="16384" width="9" style="187"/>
  </cols>
  <sheetData>
    <row r="1" spans="1:12" ht="45.75" customHeight="1" x14ac:dyDescent="0.25">
      <c r="A1" s="359" t="s">
        <v>60</v>
      </c>
      <c r="B1" s="360" t="s">
        <v>59</v>
      </c>
      <c r="C1" s="371" t="s">
        <v>93</v>
      </c>
      <c r="D1" s="374" t="s">
        <v>13</v>
      </c>
      <c r="E1" s="362" t="s">
        <v>33</v>
      </c>
      <c r="F1" s="362" t="s">
        <v>34</v>
      </c>
      <c r="G1" s="359" t="s">
        <v>14</v>
      </c>
      <c r="H1" s="360"/>
      <c r="I1" s="361"/>
      <c r="J1" s="359" t="s">
        <v>77</v>
      </c>
      <c r="K1" s="360"/>
      <c r="L1" s="361"/>
    </row>
    <row r="2" spans="1:12" x14ac:dyDescent="0.25">
      <c r="A2" s="367"/>
      <c r="B2" s="369"/>
      <c r="C2" s="372"/>
      <c r="D2" s="375"/>
      <c r="E2" s="363"/>
      <c r="F2" s="363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8"/>
      <c r="B3" s="370"/>
      <c r="C3" s="373"/>
      <c r="D3" s="375"/>
      <c r="E3" s="364"/>
      <c r="F3" s="364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4">
        <v>0</v>
      </c>
      <c r="C4" s="135" t="s">
        <v>148</v>
      </c>
      <c r="D4" s="136" t="s">
        <v>18</v>
      </c>
      <c r="E4" s="137">
        <v>0.65</v>
      </c>
      <c r="F4" s="137">
        <v>1.1000000000000001</v>
      </c>
      <c r="G4" s="128">
        <v>94.73</v>
      </c>
      <c r="H4" s="138">
        <v>427</v>
      </c>
      <c r="I4" s="139">
        <v>0.28000000000000003</v>
      </c>
      <c r="J4" s="175">
        <f>G4*3.6</f>
        <v>341.02800000000002</v>
      </c>
      <c r="K4" s="195">
        <f>H4*3.6</f>
        <v>1537.2</v>
      </c>
      <c r="L4" s="196">
        <v>1.008</v>
      </c>
    </row>
    <row r="5" spans="1:12" ht="14.25" customHeight="1" x14ac:dyDescent="0.25">
      <c r="A5" s="365" t="s">
        <v>19</v>
      </c>
      <c r="B5" s="140">
        <v>1</v>
      </c>
      <c r="C5" s="141" t="s">
        <v>20</v>
      </c>
      <c r="D5" s="142" t="s">
        <v>21</v>
      </c>
      <c r="E5" s="143">
        <v>0.95</v>
      </c>
      <c r="F5" s="143">
        <v>1.1000000000000001</v>
      </c>
      <c r="G5" s="129">
        <v>93.54</v>
      </c>
      <c r="H5" s="144"/>
      <c r="I5" s="144"/>
      <c r="J5" s="174">
        <f>G5*3.6</f>
        <v>336.74400000000003</v>
      </c>
      <c r="K5" s="149"/>
      <c r="L5" s="150"/>
    </row>
    <row r="6" spans="1:12" ht="15" customHeight="1" x14ac:dyDescent="0.25">
      <c r="A6" s="365"/>
      <c r="B6" s="146">
        <v>2</v>
      </c>
      <c r="C6" s="147" t="s">
        <v>22</v>
      </c>
      <c r="D6" s="148" t="s">
        <v>5</v>
      </c>
      <c r="E6" s="192">
        <v>3.5</v>
      </c>
      <c r="F6" s="192">
        <v>2.5</v>
      </c>
      <c r="G6" s="130">
        <f>J6/3.6</f>
        <v>196.66666666666666</v>
      </c>
      <c r="H6" s="144"/>
      <c r="I6" s="144"/>
      <c r="J6" s="145">
        <v>708</v>
      </c>
      <c r="K6" s="149"/>
      <c r="L6" s="150"/>
    </row>
    <row r="7" spans="1:12" ht="16.350000000000001" customHeight="1" x14ac:dyDescent="0.25">
      <c r="A7" s="365"/>
      <c r="B7" s="146">
        <v>3</v>
      </c>
      <c r="C7" s="147" t="s">
        <v>23</v>
      </c>
      <c r="D7" s="148" t="s">
        <v>5</v>
      </c>
      <c r="E7" s="192">
        <v>3.5</v>
      </c>
      <c r="F7" s="192">
        <v>2.5</v>
      </c>
      <c r="G7" s="130">
        <f>J7/3.6</f>
        <v>196.66666666666666</v>
      </c>
      <c r="H7" s="144"/>
      <c r="I7" s="144"/>
      <c r="J7" s="145">
        <v>708</v>
      </c>
      <c r="K7" s="149"/>
      <c r="L7" s="150"/>
    </row>
    <row r="8" spans="1:12" x14ac:dyDescent="0.25">
      <c r="A8" s="365"/>
      <c r="B8" s="146">
        <v>4</v>
      </c>
      <c r="C8" s="147" t="s">
        <v>24</v>
      </c>
      <c r="D8" s="148" t="s">
        <v>5</v>
      </c>
      <c r="E8" s="192">
        <v>3.5</v>
      </c>
      <c r="F8" s="192">
        <v>2.5</v>
      </c>
      <c r="G8" s="130">
        <f>J8/3.6</f>
        <v>196.66666666666666</v>
      </c>
      <c r="H8" s="144"/>
      <c r="I8" s="144"/>
      <c r="J8" s="145">
        <v>708</v>
      </c>
      <c r="K8" s="149"/>
      <c r="L8" s="150"/>
    </row>
    <row r="9" spans="1:12" x14ac:dyDescent="0.25">
      <c r="A9" s="365"/>
      <c r="B9" s="146">
        <v>5</v>
      </c>
      <c r="C9" s="147" t="s">
        <v>25</v>
      </c>
      <c r="D9" s="148" t="s">
        <v>5</v>
      </c>
      <c r="E9" s="192">
        <v>3.5</v>
      </c>
      <c r="F9" s="192">
        <v>2.5</v>
      </c>
      <c r="G9" s="130">
        <f>J9/3.6</f>
        <v>196.66666666666666</v>
      </c>
      <c r="H9" s="144"/>
      <c r="I9" s="144"/>
      <c r="J9" s="145">
        <v>708</v>
      </c>
      <c r="K9" s="149"/>
      <c r="L9" s="150"/>
    </row>
    <row r="10" spans="1:12" x14ac:dyDescent="0.25">
      <c r="A10" s="365"/>
      <c r="B10" s="146">
        <v>6</v>
      </c>
      <c r="C10" s="147" t="s">
        <v>26</v>
      </c>
      <c r="D10" s="148" t="s">
        <v>27</v>
      </c>
      <c r="E10" s="192">
        <v>0.95</v>
      </c>
      <c r="F10" s="192">
        <v>1.1000000000000001</v>
      </c>
      <c r="G10" s="131">
        <v>55.48</v>
      </c>
      <c r="H10" s="151">
        <v>0.3</v>
      </c>
      <c r="I10" s="152"/>
      <c r="J10" s="145">
        <f t="shared" ref="J10:K14" si="0">G10*3.6</f>
        <v>199.72799999999998</v>
      </c>
      <c r="K10" s="153">
        <f t="shared" si="0"/>
        <v>1.08</v>
      </c>
      <c r="L10" s="154"/>
    </row>
    <row r="11" spans="1:12" x14ac:dyDescent="0.25">
      <c r="A11" s="365"/>
      <c r="B11" s="146">
        <v>7</v>
      </c>
      <c r="C11" s="147" t="s">
        <v>28</v>
      </c>
      <c r="D11" s="148" t="s">
        <v>27</v>
      </c>
      <c r="E11" s="192">
        <v>0.95</v>
      </c>
      <c r="F11" s="192">
        <v>1.1000000000000001</v>
      </c>
      <c r="G11" s="131">
        <v>55.48</v>
      </c>
      <c r="H11" s="151">
        <v>0.3</v>
      </c>
      <c r="I11" s="152"/>
      <c r="J11" s="145">
        <f t="shared" si="0"/>
        <v>199.72799999999998</v>
      </c>
      <c r="K11" s="153">
        <f t="shared" si="0"/>
        <v>1.08</v>
      </c>
      <c r="L11" s="154"/>
    </row>
    <row r="12" spans="1:12" x14ac:dyDescent="0.25">
      <c r="A12" s="365"/>
      <c r="B12" s="146">
        <v>8</v>
      </c>
      <c r="C12" s="147" t="s">
        <v>29</v>
      </c>
      <c r="D12" s="148" t="s">
        <v>3</v>
      </c>
      <c r="E12" s="192">
        <v>0.95</v>
      </c>
      <c r="F12" s="192">
        <v>1.1000000000000001</v>
      </c>
      <c r="G12" s="131">
        <v>77.75</v>
      </c>
      <c r="H12" s="151">
        <v>2</v>
      </c>
      <c r="I12" s="155">
        <f>0.12/1000</f>
        <v>1.1999999999999999E-4</v>
      </c>
      <c r="J12" s="145">
        <f t="shared" si="0"/>
        <v>279.90000000000003</v>
      </c>
      <c r="K12" s="153">
        <f t="shared" si="0"/>
        <v>7.2</v>
      </c>
      <c r="L12" s="156">
        <f>I12*3.6</f>
        <v>4.3199999999999998E-4</v>
      </c>
    </row>
    <row r="13" spans="1:12" x14ac:dyDescent="0.25">
      <c r="A13" s="365"/>
      <c r="B13" s="146">
        <v>9</v>
      </c>
      <c r="C13" s="147" t="s">
        <v>123</v>
      </c>
      <c r="D13" s="148" t="s">
        <v>4</v>
      </c>
      <c r="E13" s="192">
        <v>0.85</v>
      </c>
      <c r="F13" s="192">
        <v>0.2</v>
      </c>
      <c r="G13" s="131">
        <v>112</v>
      </c>
      <c r="H13" s="151">
        <v>16</v>
      </c>
      <c r="I13" s="152"/>
      <c r="J13" s="145">
        <v>0</v>
      </c>
      <c r="K13" s="153">
        <f>H13*3.6</f>
        <v>57.6</v>
      </c>
      <c r="L13" s="154"/>
    </row>
    <row r="14" spans="1:12" x14ac:dyDescent="0.25">
      <c r="A14" s="365"/>
      <c r="B14" s="146">
        <v>10</v>
      </c>
      <c r="C14" s="147" t="s">
        <v>31</v>
      </c>
      <c r="D14" s="148" t="s">
        <v>4</v>
      </c>
      <c r="E14" s="192">
        <v>0.85</v>
      </c>
      <c r="F14" s="192">
        <v>0.2</v>
      </c>
      <c r="G14" s="132">
        <v>112</v>
      </c>
      <c r="H14" s="151">
        <v>16</v>
      </c>
      <c r="I14" s="157"/>
      <c r="J14" s="145">
        <v>0</v>
      </c>
      <c r="K14" s="153">
        <f t="shared" si="0"/>
        <v>57.6</v>
      </c>
      <c r="L14" s="154"/>
    </row>
    <row r="15" spans="1:12" ht="15.75" thickBot="1" x14ac:dyDescent="0.3">
      <c r="A15" s="366"/>
      <c r="B15" s="158">
        <v>11</v>
      </c>
      <c r="C15" s="159" t="s">
        <v>32</v>
      </c>
      <c r="D15" s="160" t="s">
        <v>5</v>
      </c>
      <c r="E15" s="193">
        <v>0.95</v>
      </c>
      <c r="F15" s="193">
        <v>2.5</v>
      </c>
      <c r="G15" s="133">
        <f>J15/3.6</f>
        <v>196.66666666666666</v>
      </c>
      <c r="H15" s="161"/>
      <c r="I15" s="161"/>
      <c r="J15" s="145">
        <v>708</v>
      </c>
      <c r="K15" s="162"/>
      <c r="L15" s="163"/>
    </row>
    <row r="16" spans="1:12" x14ac:dyDescent="0.25">
      <c r="A16" s="78" t="s">
        <v>61</v>
      </c>
      <c r="B16" s="164">
        <v>0</v>
      </c>
      <c r="C16" s="165" t="s">
        <v>49</v>
      </c>
      <c r="D16" s="166"/>
      <c r="E16" s="167"/>
      <c r="F16" s="167"/>
      <c r="G16" s="184"/>
      <c r="H16" s="91"/>
      <c r="I16" s="168"/>
      <c r="J16" s="93"/>
      <c r="K16" s="94"/>
      <c r="L16" s="95"/>
    </row>
    <row r="17" spans="1:12" ht="15.75" thickBot="1" x14ac:dyDescent="0.3">
      <c r="A17" s="78"/>
      <c r="B17" s="169">
        <v>9</v>
      </c>
      <c r="C17" s="170" t="s">
        <v>30</v>
      </c>
      <c r="D17" s="171" t="s">
        <v>18</v>
      </c>
      <c r="E17" s="172">
        <v>0.85</v>
      </c>
      <c r="F17" s="172">
        <v>1.1000000000000001</v>
      </c>
      <c r="G17" s="194">
        <v>94.73</v>
      </c>
      <c r="H17" s="107">
        <v>18</v>
      </c>
      <c r="I17" s="173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51" t="s">
        <v>44</v>
      </c>
      <c r="C18" s="351"/>
      <c r="D18" s="351"/>
      <c r="E18" s="351"/>
      <c r="F18" s="351"/>
      <c r="G18" s="351"/>
      <c r="H18" s="351"/>
      <c r="I18" s="351"/>
      <c r="J18" s="351"/>
      <c r="K18" s="351"/>
      <c r="L18" s="352"/>
    </row>
    <row r="19" spans="1:12" x14ac:dyDescent="0.25">
      <c r="A19" s="80" t="s">
        <v>45</v>
      </c>
      <c r="B19" s="353" t="s">
        <v>46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4"/>
    </row>
    <row r="20" spans="1:12" ht="30.6" customHeight="1" x14ac:dyDescent="0.25">
      <c r="A20" s="80" t="s">
        <v>47</v>
      </c>
      <c r="B20" s="355" t="s">
        <v>154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6"/>
    </row>
    <row r="21" spans="1:12" ht="40.700000000000003" customHeight="1" thickBot="1" x14ac:dyDescent="0.3">
      <c r="A21" s="81" t="s">
        <v>48</v>
      </c>
      <c r="B21" s="357" t="s">
        <v>107</v>
      </c>
      <c r="C21" s="357"/>
      <c r="D21" s="357"/>
      <c r="E21" s="357"/>
      <c r="F21" s="357"/>
      <c r="G21" s="357"/>
      <c r="H21" s="357"/>
      <c r="I21" s="357"/>
      <c r="J21" s="357"/>
      <c r="K21" s="357"/>
      <c r="L21" s="358"/>
    </row>
    <row r="22" spans="1:12" x14ac:dyDescent="0.25">
      <c r="A22" s="188"/>
      <c r="B22" s="188"/>
    </row>
    <row r="23" spans="1:12" ht="15.75" thickBot="1" x14ac:dyDescent="0.3">
      <c r="A23" s="188" t="s">
        <v>6</v>
      </c>
      <c r="B23" s="188"/>
    </row>
    <row r="24" spans="1:12" ht="48.2" customHeight="1" x14ac:dyDescent="0.25">
      <c r="A24" s="188" t="s">
        <v>76</v>
      </c>
      <c r="B24" s="188"/>
      <c r="C24" s="376" t="s">
        <v>104</v>
      </c>
      <c r="D24" s="374" t="s">
        <v>13</v>
      </c>
      <c r="E24" s="362" t="s">
        <v>33</v>
      </c>
      <c r="F24" s="362" t="s">
        <v>34</v>
      </c>
      <c r="G24" s="359" t="s">
        <v>14</v>
      </c>
      <c r="H24" s="360"/>
      <c r="I24" s="361"/>
      <c r="J24" s="359" t="s">
        <v>77</v>
      </c>
      <c r="K24" s="360"/>
      <c r="L24" s="361"/>
    </row>
    <row r="25" spans="1:12" x14ac:dyDescent="0.25">
      <c r="A25" s="188"/>
      <c r="B25" s="188"/>
      <c r="C25" s="377"/>
      <c r="D25" s="375"/>
      <c r="E25" s="363"/>
      <c r="F25" s="363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8"/>
      <c r="B26" s="188"/>
      <c r="C26" s="378"/>
      <c r="D26" s="375"/>
      <c r="E26" s="364"/>
      <c r="F26" s="364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8"/>
      <c r="B27" s="188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7">
        <v>1537</v>
      </c>
      <c r="L27" s="198">
        <f>VLOOKUP($C27,$C$4:$L$17,10,FALSE)</f>
        <v>1.008</v>
      </c>
    </row>
    <row r="28" spans="1:12" x14ac:dyDescent="0.25">
      <c r="A28" s="188"/>
      <c r="B28" s="188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8"/>
      <c r="B29" s="188"/>
      <c r="C29" s="96" t="s">
        <v>103</v>
      </c>
      <c r="D29" s="97" t="str">
        <f>VLOOKUP(C6,$C$4:$L$17,2,FALSE)</f>
        <v>energia elektryczna</v>
      </c>
      <c r="E29" s="199">
        <v>3.5</v>
      </c>
      <c r="F29" s="199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8"/>
      <c r="B30" s="188"/>
      <c r="C30" s="96" t="s">
        <v>95</v>
      </c>
      <c r="D30" s="97" t="str">
        <f>VLOOKUP(C10,$C$4:$L$17,2,FALSE)</f>
        <v>gaz ziemny</v>
      </c>
      <c r="E30" s="199">
        <f>VLOOKUP(C10,$C$4:$L$17,3,FALSE)</f>
        <v>0.95</v>
      </c>
      <c r="F30" s="199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8"/>
      <c r="B31" s="188"/>
      <c r="C31" s="96" t="s">
        <v>96</v>
      </c>
      <c r="D31" s="97" t="str">
        <f>VLOOKUP(C12,$C$4:$L$17,2,FALSE)</f>
        <v>olej opałowy</v>
      </c>
      <c r="E31" s="199">
        <f>VLOOKUP(C12,$C$4:$L$17,3,FALSE)</f>
        <v>0.95</v>
      </c>
      <c r="F31" s="199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8"/>
      <c r="B32" s="188"/>
      <c r="C32" s="96" t="s">
        <v>97</v>
      </c>
      <c r="D32" s="97" t="str">
        <f>VLOOKUP(C17,$C$4:$L$17,2,FALSE)</f>
        <v>paliwo stałe</v>
      </c>
      <c r="E32" s="199">
        <f>VLOOKUP(C17,$C$4:$L$17,3,FALSE)</f>
        <v>0.85</v>
      </c>
      <c r="F32" s="199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8"/>
      <c r="B33" s="188"/>
      <c r="C33" s="96" t="s">
        <v>98</v>
      </c>
      <c r="D33" s="97" t="str">
        <f>VLOOKUP(C14,$C$4:$L$17,2,FALSE)</f>
        <v>biomasa</v>
      </c>
      <c r="E33" s="199">
        <f>VLOOKUP(C14,$C$4:$L$17,3,FALSE)</f>
        <v>0.85</v>
      </c>
      <c r="F33" s="199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8"/>
      <c r="B34" s="188"/>
      <c r="C34" s="104" t="s">
        <v>32</v>
      </c>
      <c r="D34" s="105" t="str">
        <f>VLOOKUP($C34,$C$4:$L$17,2,FALSE)</f>
        <v>energia elektryczna</v>
      </c>
      <c r="E34" s="200">
        <f>VLOOKUP($C34,$C$4:$L$17,3,FALSE)</f>
        <v>0.95</v>
      </c>
      <c r="F34" s="200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8"/>
    </row>
    <row r="36" spans="1:12" x14ac:dyDescent="0.25">
      <c r="C36" s="188" t="s">
        <v>49</v>
      </c>
    </row>
    <row r="37" spans="1:12" x14ac:dyDescent="0.25">
      <c r="C37" s="188" t="s">
        <v>20</v>
      </c>
    </row>
    <row r="38" spans="1:12" x14ac:dyDescent="0.25">
      <c r="C38" s="188" t="s">
        <v>22</v>
      </c>
    </row>
    <row r="39" spans="1:12" x14ac:dyDescent="0.25">
      <c r="C39" s="188" t="s">
        <v>23</v>
      </c>
    </row>
    <row r="40" spans="1:12" x14ac:dyDescent="0.25">
      <c r="C40" s="188" t="s">
        <v>24</v>
      </c>
    </row>
    <row r="41" spans="1:12" x14ac:dyDescent="0.25">
      <c r="C41" s="188" t="s">
        <v>25</v>
      </c>
    </row>
    <row r="42" spans="1:12" x14ac:dyDescent="0.25">
      <c r="C42" s="188" t="s">
        <v>26</v>
      </c>
    </row>
    <row r="43" spans="1:12" x14ac:dyDescent="0.25">
      <c r="C43" s="188" t="s">
        <v>28</v>
      </c>
    </row>
    <row r="44" spans="1:12" x14ac:dyDescent="0.25">
      <c r="C44" s="188" t="s">
        <v>29</v>
      </c>
    </row>
    <row r="45" spans="1:12" x14ac:dyDescent="0.25">
      <c r="C45" s="188" t="s">
        <v>123</v>
      </c>
    </row>
    <row r="46" spans="1:12" x14ac:dyDescent="0.25">
      <c r="C46" s="188" t="s">
        <v>31</v>
      </c>
    </row>
    <row r="47" spans="1:12" x14ac:dyDescent="0.25">
      <c r="C47" s="188" t="s">
        <v>32</v>
      </c>
    </row>
    <row r="48" spans="1:12" x14ac:dyDescent="0.25">
      <c r="C48" s="188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Anna Kołaczek-Sławińska</cp:lastModifiedBy>
  <cp:lastPrinted>2023-01-05T07:36:17Z</cp:lastPrinted>
  <dcterms:created xsi:type="dcterms:W3CDTF">2015-06-05T18:19:34Z</dcterms:created>
  <dcterms:modified xsi:type="dcterms:W3CDTF">2024-07-17T08:53:10Z</dcterms:modified>
</cp:coreProperties>
</file>